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485"/>
  </bookViews>
  <sheets>
    <sheet name="Production Forecast" sheetId="4" r:id="rId1"/>
  </sheets>
  <definedNames>
    <definedName name="_xlnm._FilterDatabase" localSheetId="0" hidden="1">'Production Forecast'!$B$10:$CP$10</definedName>
  </definedNames>
  <calcPr calcId="171027"/>
</workbook>
</file>

<file path=xl/calcChain.xml><?xml version="1.0" encoding="utf-8"?>
<calcChain xmlns="http://schemas.openxmlformats.org/spreadsheetml/2006/main">
  <c r="CP6" i="4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CP4"/>
  <c r="CO4"/>
  <c r="CN4"/>
  <c r="CM4"/>
  <c r="CL4"/>
  <c r="CK4"/>
  <c r="CJ4"/>
  <c r="CI4"/>
  <c r="CH4"/>
  <c r="CG4"/>
  <c r="CF4"/>
  <c r="CE4"/>
  <c r="CD4"/>
  <c r="CC4"/>
  <c r="CB4"/>
  <c r="CA4"/>
  <c r="BZ4"/>
  <c r="BY4"/>
  <c r="BX4"/>
  <c r="BW4"/>
  <c r="BV4"/>
  <c r="BU4"/>
  <c r="BT4"/>
  <c r="BS4"/>
  <c r="BR4"/>
  <c r="BQ4"/>
  <c r="BP4"/>
  <c r="BO4"/>
  <c r="BN4"/>
  <c r="BM4"/>
  <c r="BL4"/>
  <c r="BK4"/>
  <c r="BJ4"/>
  <c r="BI4"/>
  <c r="BH4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BV7" l="1"/>
  <c r="BZ7"/>
  <c r="CD7"/>
  <c r="CH7"/>
  <c r="CL7"/>
  <c r="CP7"/>
  <c r="V7"/>
  <c r="Z7"/>
  <c r="AD7"/>
  <c r="AH7"/>
  <c r="AL7"/>
  <c r="AP7"/>
  <c r="AT7"/>
  <c r="AX7"/>
  <c r="BB7"/>
  <c r="BF7"/>
  <c r="BJ7"/>
  <c r="BN7"/>
  <c r="BR7"/>
  <c r="V5"/>
  <c r="Z5"/>
  <c r="AC5"/>
  <c r="AH5"/>
  <c r="AK5"/>
  <c r="AP5"/>
  <c r="AS5"/>
  <c r="AX5"/>
  <c r="BA5"/>
  <c r="BF5"/>
  <c r="BI5"/>
  <c r="BN5"/>
  <c r="BQ5"/>
  <c r="BV5"/>
  <c r="BY5"/>
  <c r="CD5"/>
  <c r="CG5"/>
  <c r="CL5"/>
  <c r="CO5"/>
  <c r="W7"/>
  <c r="AE7"/>
  <c r="AM7"/>
  <c r="AU7"/>
  <c r="BC7"/>
  <c r="BK7"/>
  <c r="BS7"/>
  <c r="CA7"/>
  <c r="CI7"/>
  <c r="X7"/>
  <c r="AB7"/>
  <c r="AF7"/>
  <c r="AJ7"/>
  <c r="AN7"/>
  <c r="AR7"/>
  <c r="AV7"/>
  <c r="AZ7"/>
  <c r="BD7"/>
  <c r="BH7"/>
  <c r="BL7"/>
  <c r="BP7"/>
  <c r="BT7"/>
  <c r="BX7"/>
  <c r="CB7"/>
  <c r="CF7"/>
  <c r="CJ7"/>
  <c r="CN7"/>
  <c r="AE5"/>
  <c r="AI5"/>
  <c r="AQ5"/>
  <c r="AU5"/>
  <c r="AY5"/>
  <c r="BC5"/>
  <c r="BG5"/>
  <c r="BK5"/>
  <c r="BO5"/>
  <c r="BS5"/>
  <c r="BW5"/>
  <c r="CA5"/>
  <c r="CE5"/>
  <c r="CI5"/>
  <c r="CM5"/>
  <c r="W5"/>
  <c r="AA5"/>
  <c r="AM5"/>
  <c r="AD5"/>
  <c r="AL5"/>
  <c r="AT5"/>
  <c r="BB5"/>
  <c r="BJ5"/>
  <c r="BR5"/>
  <c r="BZ5"/>
  <c r="CH5"/>
  <c r="CP5"/>
  <c r="AA7"/>
  <c r="AQ7"/>
  <c r="BG7"/>
  <c r="BW7"/>
  <c r="CM7"/>
  <c r="X5"/>
  <c r="AB5"/>
  <c r="AF5"/>
  <c r="AJ5"/>
  <c r="AN5"/>
  <c r="AR5"/>
  <c r="AV5"/>
  <c r="AZ5"/>
  <c r="BD5"/>
  <c r="BH5"/>
  <c r="BL5"/>
  <c r="BP5"/>
  <c r="BT5"/>
  <c r="BX5"/>
  <c r="CB5"/>
  <c r="CF5"/>
  <c r="CJ5"/>
  <c r="CN5"/>
  <c r="Y5"/>
  <c r="AG5"/>
  <c r="AO5"/>
  <c r="AW5"/>
  <c r="BE5"/>
  <c r="BM5"/>
  <c r="BU5"/>
  <c r="CC5"/>
  <c r="CK5"/>
  <c r="Y7"/>
  <c r="AC7"/>
  <c r="AG7"/>
  <c r="AK7"/>
  <c r="AO7"/>
  <c r="AS7"/>
  <c r="AW7"/>
  <c r="BA7"/>
  <c r="BE7"/>
  <c r="BI7"/>
  <c r="BM7"/>
  <c r="BQ7"/>
  <c r="BU7"/>
  <c r="BY7"/>
  <c r="CC7"/>
  <c r="CG7"/>
  <c r="CK7"/>
  <c r="CO7"/>
  <c r="BO7"/>
  <c r="AI7"/>
  <c r="AY7"/>
  <c r="CE7"/>
</calcChain>
</file>

<file path=xl/sharedStrings.xml><?xml version="1.0" encoding="utf-8"?>
<sst xmlns="http://schemas.openxmlformats.org/spreadsheetml/2006/main" count="249" uniqueCount="140">
  <si>
    <t>SOP</t>
  </si>
  <si>
    <t>EOP</t>
  </si>
  <si>
    <t>ICE</t>
  </si>
  <si>
    <t>SUV</t>
  </si>
  <si>
    <t>2018-02</t>
  </si>
  <si>
    <t>BEV</t>
  </si>
  <si>
    <t>PHEV</t>
  </si>
  <si>
    <t>2015-04</t>
  </si>
  <si>
    <t>2017-06</t>
  </si>
  <si>
    <t>2020-03</t>
  </si>
  <si>
    <t>AF</t>
  </si>
  <si>
    <t>A28</t>
  </si>
  <si>
    <t>China</t>
  </si>
  <si>
    <t>GAC Motor</t>
  </si>
  <si>
    <t>Trumpchi</t>
  </si>
  <si>
    <t>A-Segment</t>
  </si>
  <si>
    <t>Guangdong</t>
  </si>
  <si>
    <t>Panyu</t>
  </si>
  <si>
    <t>Platform</t>
  </si>
  <si>
    <t>Production Manufacturer</t>
    <phoneticPr fontId="1" type="noConversion"/>
  </si>
  <si>
    <t>Program Code</t>
    <phoneticPr fontId="1" type="noConversion"/>
  </si>
  <si>
    <t>Propulsion Type</t>
    <phoneticPr fontId="1" type="noConversion"/>
  </si>
  <si>
    <t>Design Lead</t>
    <phoneticPr fontId="1" type="noConversion"/>
  </si>
  <si>
    <t>Plant Name</t>
    <phoneticPr fontId="1" type="noConversion"/>
  </si>
  <si>
    <t>Bodytype</t>
    <phoneticPr fontId="1" type="noConversion"/>
  </si>
  <si>
    <t>Price Status</t>
    <phoneticPr fontId="1" type="noConversion"/>
  </si>
  <si>
    <t>China Size</t>
    <phoneticPr fontId="1" type="noConversion"/>
  </si>
  <si>
    <t>Global Size</t>
    <phoneticPr fontId="1" type="noConversion"/>
  </si>
  <si>
    <t>Compact</t>
  </si>
  <si>
    <t>Compact</t>
    <phoneticPr fontId="1" type="noConversion"/>
  </si>
  <si>
    <t>Sales Group</t>
    <phoneticPr fontId="1" type="noConversion"/>
  </si>
  <si>
    <t>Local Sales Group</t>
    <phoneticPr fontId="1" type="noConversion"/>
  </si>
  <si>
    <t>GAC Group</t>
  </si>
  <si>
    <t>Brand Origin</t>
    <phoneticPr fontId="1" type="noConversion"/>
  </si>
  <si>
    <t>CN</t>
    <phoneticPr fontId="1" type="noConversion"/>
  </si>
  <si>
    <t>AF</t>
    <phoneticPr fontId="1" type="noConversion"/>
  </si>
  <si>
    <t>A2A</t>
  </si>
  <si>
    <t>GS4 EV</t>
  </si>
  <si>
    <t>A32</t>
    <phoneticPr fontId="1" type="noConversion"/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</si>
  <si>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</si>
  <si>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</si>
  <si>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</si>
  <si>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</si>
  <si>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</si>
  <si>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</si>
  <si>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</si>
  <si>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</si>
  <si>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</si>
  <si>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</si>
  <si>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</si>
  <si>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</si>
  <si>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</si>
  <si>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</si>
  <si>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</si>
  <si>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</si>
  <si>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</si>
  <si>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</si>
  <si>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</si>
  <si>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</si>
  <si>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</si>
  <si>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</si>
  <si>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</si>
  <si>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</si>
  <si>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</si>
  <si>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</si>
  <si>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</si>
  <si>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</si>
  <si>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</si>
  <si>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</si>
  <si>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</si>
  <si>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</si>
  <si>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</si>
  <si>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2024Q2</t>
  </si>
  <si>
    <t>2024Q3</t>
  </si>
  <si>
    <t>2024Q4</t>
  </si>
  <si>
    <t>2025Q1</t>
  </si>
  <si>
    <t>2025Q2</t>
  </si>
  <si>
    <t>2025Q3</t>
  </si>
  <si>
    <t>2025Q4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</si>
  <si>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</si>
  <si>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</si>
  <si>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</si>
  <si>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</si>
  <si>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</si>
  <si>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</si>
  <si>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</si>
  <si>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</si>
  <si>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</si>
  <si>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</si>
  <si>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</si>
  <si>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</si>
  <si>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</si>
  <si>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</si>
  <si>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</si>
  <si>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</si>
  <si>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</si>
  <si>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</si>
  <si>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</si>
  <si>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Aug-19</t>
  </si>
  <si>
    <t>Sep-19</t>
  </si>
  <si>
    <t>Oct-19</t>
  </si>
  <si>
    <t>Nov-19</t>
  </si>
  <si>
    <t>Dec-19</t>
  </si>
  <si>
    <t>Facelift</t>
    <phoneticPr fontId="1" type="noConversion"/>
  </si>
  <si>
    <t>2020-03</t>
    <phoneticPr fontId="1" type="noConversion"/>
  </si>
  <si>
    <t>2017-04</t>
    <phoneticPr fontId="1" type="noConversion"/>
  </si>
  <si>
    <t>Market Region</t>
  </si>
  <si>
    <t>Release Time</t>
  </si>
  <si>
    <t>GS4 PHEV</t>
    <phoneticPr fontId="1" type="noConversion"/>
  </si>
  <si>
    <t>GS4</t>
    <phoneticPr fontId="1" type="noConversion"/>
  </si>
  <si>
    <t>Total Market</t>
    <phoneticPr fontId="1" type="noConversion"/>
  </si>
  <si>
    <t>Growth Rate</t>
    <phoneticPr fontId="1" type="noConversion"/>
  </si>
  <si>
    <t>Subtotal</t>
    <phoneticPr fontId="1" type="noConversion"/>
  </si>
  <si>
    <t>Province</t>
    <phoneticPr fontId="1" type="noConversion"/>
  </si>
  <si>
    <t>Budget</t>
  </si>
  <si>
    <t>Production Model Name</t>
  </si>
  <si>
    <t>MQB B1</t>
  </si>
  <si>
    <t>VW326</t>
  </si>
  <si>
    <t>VW326 PHEV</t>
  </si>
  <si>
    <t>Tiguan L</t>
  </si>
  <si>
    <t>Tiguan L PHEV</t>
  </si>
  <si>
    <t>2016-12</t>
  </si>
  <si>
    <t>2023-12</t>
  </si>
  <si>
    <t>2018-10</t>
  </si>
  <si>
    <t>2020-12</t>
  </si>
  <si>
    <t>2021-12</t>
  </si>
  <si>
    <t>CN</t>
  </si>
  <si>
    <t>Volkswagen Group</t>
  </si>
  <si>
    <t>SAIC Group</t>
  </si>
  <si>
    <t>SAIC Volkswagen</t>
  </si>
  <si>
    <t>Volkswagen</t>
  </si>
  <si>
    <t>Marque</t>
  </si>
  <si>
    <t>DE</t>
  </si>
  <si>
    <t>Shanghai III</t>
  </si>
  <si>
    <t>Shanghai</t>
  </si>
  <si>
    <t>B-Segment</t>
  </si>
  <si>
    <t>Midsize</t>
  </si>
  <si>
    <t>Mid</t>
  </si>
  <si>
    <t>Gasgoo Passenger Vehicle Production Forecast - July 2018</t>
  </si>
  <si>
    <t>TBD</t>
  </si>
</sst>
</file>

<file path=xl/styles.xml><?xml version="1.0" encoding="utf-8"?>
<styleSheet xmlns="http://schemas.openxmlformats.org/spreadsheetml/2006/main">
  <numFmts count="1">
    <numFmt numFmtId="176" formatCode="#,##0_ "/>
  </numFmts>
  <fonts count="1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Calibri"/>
      <family val="2"/>
    </font>
    <font>
      <sz val="11"/>
      <color theme="1" tint="0.249977111117893"/>
      <name val="Calibri"/>
      <family val="2"/>
    </font>
    <font>
      <i/>
      <sz val="28"/>
      <color rgb="FF0070C0"/>
      <name val="Calibri"/>
      <family val="2"/>
    </font>
    <font>
      <sz val="10"/>
      <color theme="1"/>
      <name val="Calibri"/>
      <family val="2"/>
    </font>
    <font>
      <sz val="10"/>
      <color theme="1"/>
      <name val="宋体"/>
      <family val="3"/>
      <charset val="134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9"/>
      <color theme="1"/>
      <name val="Calibri"/>
      <family val="2"/>
    </font>
    <font>
      <sz val="9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horizontal="left"/>
    </xf>
    <xf numFmtId="0" fontId="5" fillId="0" borderId="0" xfId="0" applyFont="1"/>
    <xf numFmtId="0" fontId="5" fillId="0" borderId="0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10" fontId="5" fillId="0" borderId="9" xfId="0" applyNumberFormat="1" applyFont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1" xfId="0" applyFont="1" applyBorder="1"/>
    <xf numFmtId="0" fontId="9" fillId="0" borderId="1" xfId="0" applyFont="1" applyFill="1" applyBorder="1"/>
    <xf numFmtId="49" fontId="9" fillId="0" borderId="1" xfId="0" applyNumberFormat="1" applyFont="1" applyBorder="1"/>
    <xf numFmtId="38" fontId="9" fillId="0" borderId="10" xfId="0" applyNumberFormat="1" applyFont="1" applyBorder="1" applyAlignment="1">
      <alignment horizontal="right"/>
    </xf>
    <xf numFmtId="38" fontId="9" fillId="0" borderId="0" xfId="0" applyNumberFormat="1" applyFont="1" applyBorder="1"/>
    <xf numFmtId="38" fontId="9" fillId="0" borderId="15" xfId="0" applyNumberFormat="1" applyFont="1" applyBorder="1"/>
    <xf numFmtId="176" fontId="9" fillId="0" borderId="10" xfId="0" applyNumberFormat="1" applyFont="1" applyBorder="1"/>
    <xf numFmtId="176" fontId="9" fillId="0" borderId="0" xfId="0" applyNumberFormat="1" applyFont="1" applyBorder="1"/>
    <xf numFmtId="176" fontId="9" fillId="0" borderId="15" xfId="0" applyNumberFormat="1" applyFont="1" applyBorder="1"/>
    <xf numFmtId="0" fontId="9" fillId="0" borderId="0" xfId="0" applyFont="1" applyBorder="1"/>
    <xf numFmtId="0" fontId="9" fillId="0" borderId="15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7" xfId="0" applyFont="1" applyFill="1" applyBorder="1"/>
    <xf numFmtId="49" fontId="9" fillId="0" borderId="7" xfId="0" applyNumberFormat="1" applyFont="1" applyBorder="1"/>
    <xf numFmtId="38" fontId="9" fillId="0" borderId="11" xfId="0" applyNumberFormat="1" applyFont="1" applyBorder="1" applyAlignment="1">
      <alignment horizontal="right"/>
    </xf>
    <xf numFmtId="38" fontId="9" fillId="0" borderId="12" xfId="0" applyNumberFormat="1" applyFont="1" applyBorder="1"/>
    <xf numFmtId="38" fontId="9" fillId="0" borderId="16" xfId="0" applyNumberFormat="1" applyFont="1" applyBorder="1"/>
    <xf numFmtId="176" fontId="9" fillId="0" borderId="11" xfId="0" applyNumberFormat="1" applyFont="1" applyBorder="1"/>
    <xf numFmtId="176" fontId="9" fillId="0" borderId="12" xfId="0" applyNumberFormat="1" applyFont="1" applyBorder="1"/>
    <xf numFmtId="176" fontId="9" fillId="0" borderId="16" xfId="0" applyNumberFormat="1" applyFont="1" applyBorder="1"/>
    <xf numFmtId="0" fontId="9" fillId="0" borderId="12" xfId="0" applyFont="1" applyBorder="1"/>
    <xf numFmtId="0" fontId="9" fillId="0" borderId="16" xfId="0" applyFont="1" applyBorder="1"/>
    <xf numFmtId="0" fontId="9" fillId="0" borderId="19" xfId="0" applyFont="1" applyBorder="1" applyAlignment="1">
      <alignment horizontal="center"/>
    </xf>
    <xf numFmtId="176" fontId="9" fillId="0" borderId="18" xfId="0" applyNumberFormat="1" applyFont="1" applyBorder="1" applyAlignment="1">
      <alignment horizontal="center"/>
    </xf>
    <xf numFmtId="176" fontId="9" fillId="0" borderId="20" xfId="0" applyNumberFormat="1" applyFont="1" applyBorder="1" applyAlignment="1">
      <alignment horizontal="center"/>
    </xf>
    <xf numFmtId="176" fontId="9" fillId="0" borderId="17" xfId="0" applyNumberFormat="1" applyFont="1" applyBorder="1" applyAlignment="1">
      <alignment horizontal="center"/>
    </xf>
    <xf numFmtId="0" fontId="9" fillId="0" borderId="18" xfId="0" applyFont="1" applyBorder="1"/>
    <xf numFmtId="0" fontId="9" fillId="0" borderId="20" xfId="0" applyFont="1" applyBorder="1"/>
    <xf numFmtId="10" fontId="9" fillId="0" borderId="23" xfId="0" applyNumberFormat="1" applyFont="1" applyBorder="1" applyAlignment="1">
      <alignment horizontal="center"/>
    </xf>
    <xf numFmtId="10" fontId="9" fillId="0" borderId="22" xfId="0" applyNumberFormat="1" applyFont="1" applyBorder="1" applyAlignment="1">
      <alignment horizontal="center"/>
    </xf>
    <xf numFmtId="10" fontId="9" fillId="0" borderId="24" xfId="0" applyNumberFormat="1" applyFont="1" applyBorder="1" applyAlignment="1">
      <alignment horizontal="center"/>
    </xf>
    <xf numFmtId="10" fontId="9" fillId="0" borderId="21" xfId="0" applyNumberFormat="1" applyFont="1" applyBorder="1" applyAlignment="1">
      <alignment horizontal="center"/>
    </xf>
    <xf numFmtId="10" fontId="9" fillId="0" borderId="22" xfId="0" applyNumberFormat="1" applyFont="1" applyBorder="1"/>
    <xf numFmtId="10" fontId="9" fillId="0" borderId="24" xfId="0" applyNumberFormat="1" applyFont="1" applyBorder="1"/>
    <xf numFmtId="0" fontId="9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76" fontId="9" fillId="0" borderId="22" xfId="0" applyNumberFormat="1" applyFont="1" applyBorder="1" applyAlignment="1">
      <alignment horizontal="center"/>
    </xf>
    <xf numFmtId="176" fontId="9" fillId="0" borderId="24" xfId="0" applyNumberFormat="1" applyFont="1" applyBorder="1" applyAlignment="1">
      <alignment horizontal="center"/>
    </xf>
    <xf numFmtId="176" fontId="9" fillId="0" borderId="21" xfId="0" applyNumberFormat="1" applyFont="1" applyBorder="1" applyAlignment="1">
      <alignment horizontal="center"/>
    </xf>
    <xf numFmtId="0" fontId="9" fillId="0" borderId="22" xfId="0" applyFont="1" applyBorder="1"/>
    <xf numFmtId="0" fontId="9" fillId="0" borderId="24" xfId="0" applyFont="1" applyBorder="1"/>
    <xf numFmtId="0" fontId="10" fillId="0" borderId="27" xfId="0" applyFont="1" applyFill="1" applyBorder="1" applyAlignment="1">
      <alignment horizontal="center"/>
    </xf>
    <xf numFmtId="10" fontId="9" fillId="0" borderId="26" xfId="0" applyNumberFormat="1" applyFont="1" applyBorder="1" applyAlignment="1">
      <alignment horizontal="center"/>
    </xf>
    <xf numFmtId="10" fontId="9" fillId="0" borderId="28" xfId="0" applyNumberFormat="1" applyFont="1" applyBorder="1" applyAlignment="1">
      <alignment horizontal="center"/>
    </xf>
    <xf numFmtId="10" fontId="9" fillId="0" borderId="25" xfId="0" applyNumberFormat="1" applyFont="1" applyBorder="1" applyAlignment="1">
      <alignment horizontal="center"/>
    </xf>
    <xf numFmtId="10" fontId="9" fillId="0" borderId="26" xfId="0" applyNumberFormat="1" applyFont="1" applyBorder="1"/>
    <xf numFmtId="10" fontId="9" fillId="0" borderId="28" xfId="0" applyNumberFormat="1" applyFont="1" applyBorder="1"/>
    <xf numFmtId="0" fontId="7" fillId="2" borderId="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/>
    <xf numFmtId="0" fontId="4" fillId="0" borderId="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1074540</xdr:colOff>
      <xdr:row>0</xdr:row>
      <xdr:rowOff>81642</xdr:rowOff>
    </xdr:from>
    <xdr:to>
      <xdr:col>9</xdr:col>
      <xdr:colOff>564279</xdr:colOff>
      <xdr:row>5</xdr:row>
      <xdr:rowOff>25613</xdr:rowOff>
    </xdr:to>
    <xdr:sp macro="" textlink="">
      <xdr:nvSpPr>
        <xdr:cNvPr id="2" name="Text Box 21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095275" y="81642"/>
          <a:ext cx="2784269" cy="144555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b" upright="1"/>
        <a:lstStyle/>
        <a:p>
          <a:pPr algn="r" rtl="0">
            <a:lnSpc>
              <a:spcPts val="600"/>
            </a:lnSpc>
            <a:defRPr sz="1000"/>
          </a:pPr>
          <a:r>
            <a:rPr lang="th-TH" sz="1000" b="0" i="0" u="none" strike="noStrik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cs typeface="Calibri"/>
            </a:rPr>
            <a:t>  ©</a:t>
          </a:r>
          <a:r>
            <a:rPr lang="en-US" sz="1000" b="0" i="0" u="none" strike="noStrik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cs typeface="Calibri"/>
            </a:rPr>
            <a:t>Gasgoo</a:t>
          </a:r>
          <a:r>
            <a:rPr lang="th-TH" sz="1000" b="0" i="0" u="none" strike="noStrik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cs typeface="Calibri"/>
            </a:rPr>
            <a:t> Ltd, 201</a:t>
          </a:r>
          <a:r>
            <a:rPr lang="en-US" sz="1000" b="0" i="0" u="none" strike="noStrik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cs typeface="Calibri"/>
            </a:rPr>
            <a:t>8</a:t>
          </a:r>
          <a:r>
            <a:rPr lang="th-TH" sz="1000" b="0" i="0" u="none" strike="noStrik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cs typeface="Calibri"/>
            </a:rPr>
            <a:t>.</a:t>
          </a:r>
        </a:p>
        <a:p>
          <a:pPr algn="r" rtl="0">
            <a:defRPr sz="1000"/>
          </a:pPr>
          <a:r>
            <a:rPr lang="th-TH" sz="1000" b="0" i="0" u="none" strike="noStrik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cs typeface="Calibri"/>
            </a:rPr>
            <a:t>  All rights reserved</a:t>
          </a: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Calibri"/>
            </a:rPr>
            <a:t>.</a:t>
          </a:r>
          <a:endParaRPr lang="th-TH" sz="1000">
            <a:latin typeface="+mn-lt"/>
          </a:endParaRPr>
        </a:p>
      </xdr:txBody>
    </xdr:sp>
    <xdr:clientData/>
  </xdr:twoCellAnchor>
  <xdr:twoCellAnchor editAs="oneCell">
    <xdr:from>
      <xdr:col>7</xdr:col>
      <xdr:colOff>1407430</xdr:colOff>
      <xdr:row>0</xdr:row>
      <xdr:rowOff>369794</xdr:rowOff>
    </xdr:from>
    <xdr:to>
      <xdr:col>9</xdr:col>
      <xdr:colOff>683734</xdr:colOff>
      <xdr:row>3</xdr:row>
      <xdr:rowOff>113206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xmlns="" id="{A207D531-7C1F-4B9B-A7E7-CB984BB6C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467136" y="369794"/>
          <a:ext cx="2145010" cy="927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P16"/>
  <sheetViews>
    <sheetView showGridLines="0" tabSelected="1" zoomScale="70" zoomScaleNormal="70" workbookViewId="0">
      <selection activeCell="I24" sqref="I24"/>
    </sheetView>
  </sheetViews>
  <sheetFormatPr defaultColWidth="9" defaultRowHeight="15"/>
  <cols>
    <col min="1" max="1" width="2.625" style="1" customWidth="1"/>
    <col min="2" max="2" width="16.875" style="1" customWidth="1"/>
    <col min="3" max="3" width="17" style="1" customWidth="1"/>
    <col min="4" max="4" width="24" style="1" bestFit="1" customWidth="1"/>
    <col min="5" max="5" width="19.625" style="1" customWidth="1"/>
    <col min="6" max="6" width="12.25" style="1" customWidth="1"/>
    <col min="7" max="7" width="13.875" style="1" bestFit="1" customWidth="1"/>
    <col min="8" max="9" width="21.625" style="1" customWidth="1"/>
    <col min="10" max="10" width="15.25" style="1" bestFit="1" customWidth="1"/>
    <col min="11" max="11" width="21.375" style="1" bestFit="1" customWidth="1"/>
    <col min="12" max="12" width="20.375" style="1" bestFit="1" customWidth="1"/>
    <col min="13" max="13" width="18.125" style="1" bestFit="1" customWidth="1"/>
    <col min="14" max="16" width="9.625" style="1" customWidth="1"/>
    <col min="17" max="17" width="10.875" style="1" bestFit="1" customWidth="1"/>
    <col min="18" max="18" width="12.125" style="1" bestFit="1" customWidth="1"/>
    <col min="19" max="19" width="14" style="6" bestFit="1" customWidth="1"/>
    <col min="20" max="94" width="10.625" style="6" customWidth="1"/>
    <col min="95" max="16384" width="9" style="1"/>
  </cols>
  <sheetData>
    <row r="1" spans="2:94" ht="33" customHeight="1">
      <c r="B1" s="79" t="s">
        <v>138</v>
      </c>
      <c r="C1" s="79"/>
      <c r="D1" s="79"/>
      <c r="E1" s="79"/>
      <c r="F1" s="79"/>
      <c r="G1" s="79"/>
      <c r="H1" s="79"/>
      <c r="I1" s="4"/>
    </row>
    <row r="2" spans="2:94" ht="39.75" customHeight="1" thickBot="1">
      <c r="B2" s="79"/>
      <c r="C2" s="79"/>
      <c r="D2" s="79"/>
      <c r="E2" s="79"/>
      <c r="F2" s="79"/>
      <c r="G2" s="79"/>
      <c r="H2" s="79"/>
      <c r="I2" s="4"/>
      <c r="J2" s="2"/>
      <c r="K2" s="2"/>
      <c r="L2" s="2"/>
      <c r="M2" s="2"/>
      <c r="N2" s="2"/>
      <c r="O2" s="2"/>
      <c r="P2" s="2"/>
      <c r="Q2" s="2"/>
      <c r="R2" s="2"/>
      <c r="S2" s="7"/>
      <c r="T2" s="7"/>
      <c r="U2" s="7"/>
      <c r="V2" s="7"/>
      <c r="W2" s="7"/>
      <c r="X2" s="7"/>
      <c r="Y2" s="7"/>
      <c r="Z2" s="7"/>
      <c r="AA2" s="7"/>
    </row>
    <row r="3" spans="2:94" ht="21" customHeight="1" thickTop="1">
      <c r="B3" s="79"/>
      <c r="C3" s="79"/>
      <c r="D3" s="79"/>
      <c r="E3" s="79"/>
      <c r="F3" s="79"/>
      <c r="G3" s="79"/>
      <c r="H3" s="79"/>
      <c r="I3" s="4"/>
      <c r="J3" s="2"/>
      <c r="K3" s="3"/>
      <c r="L3" s="2"/>
      <c r="M3" s="2"/>
      <c r="N3" s="2"/>
      <c r="O3" s="2"/>
      <c r="P3" s="2"/>
      <c r="Q3" s="2"/>
      <c r="R3" s="2"/>
      <c r="S3" s="8"/>
      <c r="T3" s="9"/>
      <c r="U3" s="74">
        <v>2016</v>
      </c>
      <c r="V3" s="74">
        <v>2017</v>
      </c>
      <c r="W3" s="74">
        <v>2018</v>
      </c>
      <c r="X3" s="74">
        <v>2019</v>
      </c>
      <c r="Y3" s="74">
        <v>2020</v>
      </c>
      <c r="Z3" s="74">
        <v>2021</v>
      </c>
      <c r="AA3" s="75">
        <v>2022</v>
      </c>
      <c r="AB3" s="75">
        <v>2023</v>
      </c>
      <c r="AC3" s="75">
        <v>2024</v>
      </c>
      <c r="AD3" s="76">
        <v>2025</v>
      </c>
      <c r="AE3" s="77" t="s">
        <v>79</v>
      </c>
      <c r="AF3" s="74" t="s">
        <v>80</v>
      </c>
      <c r="AG3" s="74" t="s">
        <v>81</v>
      </c>
      <c r="AH3" s="74" t="s">
        <v>82</v>
      </c>
      <c r="AI3" s="74" t="s">
        <v>83</v>
      </c>
      <c r="AJ3" s="74" t="s">
        <v>84</v>
      </c>
      <c r="AK3" s="74" t="s">
        <v>85</v>
      </c>
      <c r="AL3" s="74" t="s">
        <v>86</v>
      </c>
      <c r="AM3" s="74" t="s">
        <v>87</v>
      </c>
      <c r="AN3" s="74" t="s">
        <v>88</v>
      </c>
      <c r="AO3" s="74" t="s">
        <v>89</v>
      </c>
      <c r="AP3" s="74" t="s">
        <v>90</v>
      </c>
      <c r="AQ3" s="74" t="s">
        <v>91</v>
      </c>
      <c r="AR3" s="74" t="s">
        <v>92</v>
      </c>
      <c r="AS3" s="74" t="s">
        <v>93</v>
      </c>
      <c r="AT3" s="74" t="s">
        <v>94</v>
      </c>
      <c r="AU3" s="74" t="s">
        <v>95</v>
      </c>
      <c r="AV3" s="74" t="s">
        <v>96</v>
      </c>
      <c r="AW3" s="74" t="s">
        <v>97</v>
      </c>
      <c r="AX3" s="74" t="s">
        <v>98</v>
      </c>
      <c r="AY3" s="74" t="s">
        <v>99</v>
      </c>
      <c r="AZ3" s="74" t="s">
        <v>100</v>
      </c>
      <c r="BA3" s="74" t="s">
        <v>101</v>
      </c>
      <c r="BB3" s="74" t="s">
        <v>102</v>
      </c>
      <c r="BC3" s="74" t="s">
        <v>39</v>
      </c>
      <c r="BD3" s="74" t="s">
        <v>40</v>
      </c>
      <c r="BE3" s="74" t="s">
        <v>41</v>
      </c>
      <c r="BF3" s="74" t="s">
        <v>42</v>
      </c>
      <c r="BG3" s="74" t="s">
        <v>43</v>
      </c>
      <c r="BH3" s="74" t="s">
        <v>44</v>
      </c>
      <c r="BI3" s="74" t="s">
        <v>45</v>
      </c>
      <c r="BJ3" s="74" t="s">
        <v>46</v>
      </c>
      <c r="BK3" s="74" t="s">
        <v>47</v>
      </c>
      <c r="BL3" s="74" t="s">
        <v>48</v>
      </c>
      <c r="BM3" s="74" t="s">
        <v>49</v>
      </c>
      <c r="BN3" s="74" t="s">
        <v>50</v>
      </c>
      <c r="BO3" s="74" t="s">
        <v>51</v>
      </c>
      <c r="BP3" s="74" t="s">
        <v>52</v>
      </c>
      <c r="BQ3" s="74" t="s">
        <v>53</v>
      </c>
      <c r="BR3" s="74" t="s">
        <v>54</v>
      </c>
      <c r="BS3" s="74" t="s">
        <v>55</v>
      </c>
      <c r="BT3" s="74" t="s">
        <v>56</v>
      </c>
      <c r="BU3" s="74" t="s">
        <v>57</v>
      </c>
      <c r="BV3" s="74" t="s">
        <v>58</v>
      </c>
      <c r="BW3" s="74" t="s">
        <v>59</v>
      </c>
      <c r="BX3" s="74" t="s">
        <v>60</v>
      </c>
      <c r="BY3" s="74" t="s">
        <v>61</v>
      </c>
      <c r="BZ3" s="74" t="s">
        <v>62</v>
      </c>
      <c r="CA3" s="74" t="s">
        <v>63</v>
      </c>
      <c r="CB3" s="74" t="s">
        <v>64</v>
      </c>
      <c r="CC3" s="74" t="s">
        <v>65</v>
      </c>
      <c r="CD3" s="74" t="s">
        <v>66</v>
      </c>
      <c r="CE3" s="74" t="s">
        <v>67</v>
      </c>
      <c r="CF3" s="74" t="s">
        <v>68</v>
      </c>
      <c r="CG3" s="74" t="s">
        <v>69</v>
      </c>
      <c r="CH3" s="74" t="s">
        <v>70</v>
      </c>
      <c r="CI3" s="74" t="s">
        <v>71</v>
      </c>
      <c r="CJ3" s="74" t="s">
        <v>72</v>
      </c>
      <c r="CK3" s="74" t="s">
        <v>73</v>
      </c>
      <c r="CL3" s="74" t="s">
        <v>74</v>
      </c>
      <c r="CM3" s="74" t="s">
        <v>75</v>
      </c>
      <c r="CN3" s="74" t="s">
        <v>76</v>
      </c>
      <c r="CO3" s="74" t="s">
        <v>77</v>
      </c>
      <c r="CP3" s="78" t="s">
        <v>78</v>
      </c>
    </row>
    <row r="4" spans="2:94" ht="15" customHeight="1">
      <c r="B4" s="79"/>
      <c r="C4" s="79"/>
      <c r="D4" s="79"/>
      <c r="E4" s="79"/>
      <c r="F4" s="79"/>
      <c r="G4" s="79"/>
      <c r="H4" s="79"/>
      <c r="I4" s="4"/>
      <c r="J4" s="2"/>
      <c r="K4" s="3"/>
      <c r="L4" s="2"/>
      <c r="M4" s="2"/>
      <c r="N4" s="2"/>
      <c r="O4" s="2"/>
      <c r="P4" s="2"/>
      <c r="Q4" s="2"/>
      <c r="R4" s="2"/>
      <c r="S4" s="81" t="s">
        <v>110</v>
      </c>
      <c r="T4" s="82"/>
      <c r="U4" s="49">
        <f t="shared" ref="U4:AZ4" si="0">SUM(U11:U15)</f>
        <v>339115</v>
      </c>
      <c r="V4" s="50">
        <f t="shared" si="0"/>
        <v>554865</v>
      </c>
      <c r="W4" s="50">
        <f t="shared" si="0"/>
        <v>613117</v>
      </c>
      <c r="X4" s="50">
        <f t="shared" si="0"/>
        <v>652112</v>
      </c>
      <c r="Y4" s="50">
        <f t="shared" si="0"/>
        <v>369802</v>
      </c>
      <c r="Z4" s="50">
        <f t="shared" si="0"/>
        <v>319231</v>
      </c>
      <c r="AA4" s="50">
        <f t="shared" si="0"/>
        <v>315227</v>
      </c>
      <c r="AB4" s="50">
        <f t="shared" si="0"/>
        <v>307994</v>
      </c>
      <c r="AC4" s="50">
        <f t="shared" si="0"/>
        <v>0</v>
      </c>
      <c r="AD4" s="51">
        <f t="shared" si="0"/>
        <v>0</v>
      </c>
      <c r="AE4" s="52">
        <f t="shared" si="0"/>
        <v>49015</v>
      </c>
      <c r="AF4" s="50">
        <f t="shared" si="0"/>
        <v>39081</v>
      </c>
      <c r="AG4" s="50">
        <f t="shared" si="0"/>
        <v>51881</v>
      </c>
      <c r="AH4" s="50">
        <f t="shared" si="0"/>
        <v>44555</v>
      </c>
      <c r="AI4" s="50">
        <f t="shared" si="0"/>
        <v>49111</v>
      </c>
      <c r="AJ4" s="50">
        <f t="shared" si="0"/>
        <v>52315</v>
      </c>
      <c r="AK4" s="50">
        <f t="shared" si="0"/>
        <v>47636</v>
      </c>
      <c r="AL4" s="50">
        <f t="shared" si="0"/>
        <v>44237</v>
      </c>
      <c r="AM4" s="50">
        <f t="shared" si="0"/>
        <v>58857</v>
      </c>
      <c r="AN4" s="50">
        <f t="shared" si="0"/>
        <v>54546</v>
      </c>
      <c r="AO4" s="50">
        <f t="shared" si="0"/>
        <v>59837</v>
      </c>
      <c r="AP4" s="50">
        <f t="shared" si="0"/>
        <v>62034</v>
      </c>
      <c r="AQ4" s="50">
        <f t="shared" si="0"/>
        <v>43465</v>
      </c>
      <c r="AR4" s="50">
        <f t="shared" si="0"/>
        <v>40383</v>
      </c>
      <c r="AS4" s="50">
        <f t="shared" si="0"/>
        <v>56872</v>
      </c>
      <c r="AT4" s="50">
        <f t="shared" si="0"/>
        <v>50618</v>
      </c>
      <c r="AU4" s="50">
        <f t="shared" si="0"/>
        <v>53132</v>
      </c>
      <c r="AV4" s="50">
        <f t="shared" si="0"/>
        <v>57461</v>
      </c>
      <c r="AW4" s="50">
        <f t="shared" si="0"/>
        <v>55384</v>
      </c>
      <c r="AX4" s="50">
        <f t="shared" si="0"/>
        <v>46299</v>
      </c>
      <c r="AY4" s="50">
        <f t="shared" si="0"/>
        <v>65247</v>
      </c>
      <c r="AZ4" s="50">
        <f t="shared" si="0"/>
        <v>60157</v>
      </c>
      <c r="BA4" s="50">
        <f t="shared" ref="BA4:CF4" si="1">SUM(BA11:BA15)</f>
        <v>62834</v>
      </c>
      <c r="BB4" s="51">
        <f t="shared" si="1"/>
        <v>60260</v>
      </c>
      <c r="BC4" s="50">
        <f t="shared" si="1"/>
        <v>65905</v>
      </c>
      <c r="BD4" s="50">
        <f t="shared" si="1"/>
        <v>78783</v>
      </c>
      <c r="BE4" s="50">
        <f t="shared" si="1"/>
        <v>92871</v>
      </c>
      <c r="BF4" s="50">
        <f t="shared" si="1"/>
        <v>101556</v>
      </c>
      <c r="BG4" s="50">
        <f t="shared" si="1"/>
        <v>122308</v>
      </c>
      <c r="BH4" s="50">
        <f t="shared" si="1"/>
        <v>146455</v>
      </c>
      <c r="BI4" s="50">
        <f t="shared" si="1"/>
        <v>142186</v>
      </c>
      <c r="BJ4" s="50">
        <f t="shared" si="1"/>
        <v>143916</v>
      </c>
      <c r="BK4" s="50">
        <f t="shared" si="1"/>
        <v>139977</v>
      </c>
      <c r="BL4" s="50">
        <f t="shared" si="1"/>
        <v>145993</v>
      </c>
      <c r="BM4" s="50">
        <f t="shared" si="1"/>
        <v>150730</v>
      </c>
      <c r="BN4" s="50">
        <f t="shared" si="1"/>
        <v>176417</v>
      </c>
      <c r="BO4" s="50">
        <f t="shared" si="1"/>
        <v>140720</v>
      </c>
      <c r="BP4" s="50">
        <f t="shared" si="1"/>
        <v>161211</v>
      </c>
      <c r="BQ4" s="50">
        <f t="shared" si="1"/>
        <v>166930</v>
      </c>
      <c r="BR4" s="50">
        <f t="shared" si="1"/>
        <v>183251</v>
      </c>
      <c r="BS4" s="50">
        <f t="shared" si="1"/>
        <v>115467</v>
      </c>
      <c r="BT4" s="50">
        <f t="shared" si="1"/>
        <v>75248</v>
      </c>
      <c r="BU4" s="50">
        <f t="shared" si="1"/>
        <v>80605</v>
      </c>
      <c r="BV4" s="50">
        <f t="shared" si="1"/>
        <v>98482</v>
      </c>
      <c r="BW4" s="50">
        <f t="shared" si="1"/>
        <v>68475</v>
      </c>
      <c r="BX4" s="50">
        <f t="shared" si="1"/>
        <v>74188</v>
      </c>
      <c r="BY4" s="53">
        <f t="shared" si="1"/>
        <v>79471</v>
      </c>
      <c r="BZ4" s="53">
        <f t="shared" si="1"/>
        <v>97097</v>
      </c>
      <c r="CA4" s="53">
        <f t="shared" si="1"/>
        <v>67616</v>
      </c>
      <c r="CB4" s="53">
        <f t="shared" si="1"/>
        <v>73258</v>
      </c>
      <c r="CC4" s="53">
        <f t="shared" si="1"/>
        <v>78474</v>
      </c>
      <c r="CD4" s="53">
        <f t="shared" si="1"/>
        <v>95879</v>
      </c>
      <c r="CE4" s="53">
        <f t="shared" si="1"/>
        <v>66065</v>
      </c>
      <c r="CF4" s="53">
        <f t="shared" si="1"/>
        <v>71577</v>
      </c>
      <c r="CG4" s="53">
        <f t="shared" ref="CG4:CP4" si="2">SUM(CG11:CG15)</f>
        <v>76674</v>
      </c>
      <c r="CH4" s="53">
        <f t="shared" si="2"/>
        <v>93678</v>
      </c>
      <c r="CI4" s="53">
        <f t="shared" si="2"/>
        <v>0</v>
      </c>
      <c r="CJ4" s="53">
        <f t="shared" si="2"/>
        <v>0</v>
      </c>
      <c r="CK4" s="53">
        <f t="shared" si="2"/>
        <v>0</v>
      </c>
      <c r="CL4" s="53">
        <f t="shared" si="2"/>
        <v>0</v>
      </c>
      <c r="CM4" s="53">
        <f t="shared" si="2"/>
        <v>0</v>
      </c>
      <c r="CN4" s="53">
        <f t="shared" si="2"/>
        <v>0</v>
      </c>
      <c r="CO4" s="53">
        <f t="shared" si="2"/>
        <v>0</v>
      </c>
      <c r="CP4" s="54">
        <f t="shared" si="2"/>
        <v>0</v>
      </c>
    </row>
    <row r="5" spans="2:94" ht="15" customHeight="1">
      <c r="B5" s="79"/>
      <c r="C5" s="79"/>
      <c r="D5" s="79"/>
      <c r="E5" s="79"/>
      <c r="F5" s="79"/>
      <c r="G5" s="79"/>
      <c r="H5" s="79"/>
      <c r="I5" s="4"/>
      <c r="J5" s="2"/>
      <c r="K5" s="3"/>
      <c r="L5" s="2"/>
      <c r="M5" s="2"/>
      <c r="N5" s="2"/>
      <c r="O5" s="2"/>
      <c r="P5" s="2"/>
      <c r="Q5" s="2"/>
      <c r="R5" s="2"/>
      <c r="S5" s="83" t="s">
        <v>111</v>
      </c>
      <c r="T5" s="84"/>
      <c r="U5" s="55"/>
      <c r="V5" s="56">
        <f>(V4-U4)/U4</f>
        <v>0.63621485336832639</v>
      </c>
      <c r="W5" s="56">
        <f t="shared" ref="W5:CH5" si="3">(W4-V4)/V4</f>
        <v>0.10498409523037135</v>
      </c>
      <c r="X5" s="56">
        <f t="shared" si="3"/>
        <v>6.3601237610439773E-2</v>
      </c>
      <c r="Y5" s="56">
        <f t="shared" si="3"/>
        <v>-0.43291643153323356</v>
      </c>
      <c r="Z5" s="56">
        <f t="shared" si="3"/>
        <v>-0.13675155894235294</v>
      </c>
      <c r="AA5" s="56">
        <f t="shared" si="3"/>
        <v>-1.2542641535439854E-2</v>
      </c>
      <c r="AB5" s="56">
        <f t="shared" si="3"/>
        <v>-2.2945369527356478E-2</v>
      </c>
      <c r="AC5" s="56">
        <f t="shared" si="3"/>
        <v>-1</v>
      </c>
      <c r="AD5" s="57" t="e">
        <f t="shared" si="3"/>
        <v>#DIV/0!</v>
      </c>
      <c r="AE5" s="58" t="e">
        <f t="shared" si="3"/>
        <v>#DIV/0!</v>
      </c>
      <c r="AF5" s="56">
        <f t="shared" si="3"/>
        <v>-0.20267265122921554</v>
      </c>
      <c r="AG5" s="56">
        <f t="shared" si="3"/>
        <v>0.32752488421483583</v>
      </c>
      <c r="AH5" s="56">
        <f t="shared" si="3"/>
        <v>-0.1412077639212814</v>
      </c>
      <c r="AI5" s="56">
        <f t="shared" si="3"/>
        <v>0.10225563909774436</v>
      </c>
      <c r="AJ5" s="56">
        <f t="shared" si="3"/>
        <v>6.5239966606259289E-2</v>
      </c>
      <c r="AK5" s="56">
        <f t="shared" si="3"/>
        <v>-8.9438975437255083E-2</v>
      </c>
      <c r="AL5" s="56">
        <f t="shared" si="3"/>
        <v>-7.1353598119069606E-2</v>
      </c>
      <c r="AM5" s="56">
        <f t="shared" si="3"/>
        <v>0.33049257408956306</v>
      </c>
      <c r="AN5" s="56">
        <f t="shared" si="3"/>
        <v>-7.3245323410979155E-2</v>
      </c>
      <c r="AO5" s="56">
        <f t="shared" si="3"/>
        <v>9.700069665970007E-2</v>
      </c>
      <c r="AP5" s="56">
        <f t="shared" si="3"/>
        <v>3.6716412921770809E-2</v>
      </c>
      <c r="AQ5" s="56">
        <f t="shared" si="3"/>
        <v>-0.29933584808330915</v>
      </c>
      <c r="AR5" s="56">
        <f t="shared" si="3"/>
        <v>-7.0907626826181985E-2</v>
      </c>
      <c r="AS5" s="56">
        <f t="shared" si="3"/>
        <v>0.40831538023425701</v>
      </c>
      <c r="AT5" s="56">
        <f t="shared" si="3"/>
        <v>-0.10996623997749332</v>
      </c>
      <c r="AU5" s="56">
        <f t="shared" si="3"/>
        <v>4.9666126674305582E-2</v>
      </c>
      <c r="AV5" s="56">
        <f t="shared" si="3"/>
        <v>8.1476323119777164E-2</v>
      </c>
      <c r="AW5" s="56">
        <f t="shared" si="3"/>
        <v>-3.6146255721271822E-2</v>
      </c>
      <c r="AX5" s="56">
        <f t="shared" si="3"/>
        <v>-0.16403654485049834</v>
      </c>
      <c r="AY5" s="56">
        <f t="shared" si="3"/>
        <v>0.40925289963066158</v>
      </c>
      <c r="AZ5" s="56">
        <f t="shared" si="3"/>
        <v>-7.801124955936671E-2</v>
      </c>
      <c r="BA5" s="56">
        <f t="shared" si="3"/>
        <v>4.4500224412786539E-2</v>
      </c>
      <c r="BB5" s="57">
        <f t="shared" si="3"/>
        <v>-4.0965082598593119E-2</v>
      </c>
      <c r="BC5" s="56">
        <f t="shared" si="3"/>
        <v>9.3677397942250246E-2</v>
      </c>
      <c r="BD5" s="56">
        <f t="shared" si="3"/>
        <v>0.19540247325696078</v>
      </c>
      <c r="BE5" s="56">
        <f t="shared" si="3"/>
        <v>0.17882030387266287</v>
      </c>
      <c r="BF5" s="56">
        <f t="shared" si="3"/>
        <v>9.3516813644733021E-2</v>
      </c>
      <c r="BG5" s="56">
        <f t="shared" si="3"/>
        <v>0.20434046240497852</v>
      </c>
      <c r="BH5" s="56">
        <f t="shared" si="3"/>
        <v>0.19742780521306866</v>
      </c>
      <c r="BI5" s="56">
        <f t="shared" si="3"/>
        <v>-2.9148885323136801E-2</v>
      </c>
      <c r="BJ5" s="56">
        <f t="shared" si="3"/>
        <v>1.2167161323899681E-2</v>
      </c>
      <c r="BK5" s="56">
        <f t="shared" si="3"/>
        <v>-2.7370132577336781E-2</v>
      </c>
      <c r="BL5" s="56">
        <f t="shared" si="3"/>
        <v>4.2978489323245959E-2</v>
      </c>
      <c r="BM5" s="56">
        <f t="shared" si="3"/>
        <v>3.2446761146082345E-2</v>
      </c>
      <c r="BN5" s="56">
        <f t="shared" si="3"/>
        <v>0.17041730246135475</v>
      </c>
      <c r="BO5" s="56">
        <f t="shared" si="3"/>
        <v>-0.2023444452632116</v>
      </c>
      <c r="BP5" s="56">
        <f t="shared" si="3"/>
        <v>0.14561540648095508</v>
      </c>
      <c r="BQ5" s="56">
        <f t="shared" si="3"/>
        <v>3.5475246726340011E-2</v>
      </c>
      <c r="BR5" s="56">
        <f t="shared" si="3"/>
        <v>9.7771520996825012E-2</v>
      </c>
      <c r="BS5" s="56">
        <f t="shared" si="3"/>
        <v>-0.36989702648280226</v>
      </c>
      <c r="BT5" s="56">
        <f t="shared" si="3"/>
        <v>-0.34831596906475443</v>
      </c>
      <c r="BU5" s="56">
        <f t="shared" si="3"/>
        <v>7.1191260897299602E-2</v>
      </c>
      <c r="BV5" s="56">
        <f t="shared" si="3"/>
        <v>0.22178524905402891</v>
      </c>
      <c r="BW5" s="56">
        <f t="shared" si="3"/>
        <v>-0.30469527426331716</v>
      </c>
      <c r="BX5" s="56">
        <f t="shared" si="3"/>
        <v>8.3431909456005843E-2</v>
      </c>
      <c r="BY5" s="59">
        <f t="shared" si="3"/>
        <v>7.1210977516579496E-2</v>
      </c>
      <c r="BZ5" s="59">
        <f t="shared" si="3"/>
        <v>0.22179159693473091</v>
      </c>
      <c r="CA5" s="59">
        <f t="shared" si="3"/>
        <v>-0.30362421084070568</v>
      </c>
      <c r="CB5" s="59">
        <f t="shared" si="3"/>
        <v>8.3441788925698063E-2</v>
      </c>
      <c r="CC5" s="59">
        <f t="shared" si="3"/>
        <v>7.1200414971743703E-2</v>
      </c>
      <c r="CD5" s="59">
        <f t="shared" si="3"/>
        <v>0.22179320539286898</v>
      </c>
      <c r="CE5" s="59">
        <f t="shared" si="3"/>
        <v>-0.31095443214885427</v>
      </c>
      <c r="CF5" s="59">
        <f t="shared" si="3"/>
        <v>8.3432982668583969E-2</v>
      </c>
      <c r="CG5" s="59">
        <f t="shared" si="3"/>
        <v>7.1210025566872046E-2</v>
      </c>
      <c r="CH5" s="59">
        <f t="shared" si="3"/>
        <v>0.22177009155645983</v>
      </c>
      <c r="CI5" s="59">
        <f t="shared" ref="CI5:CP5" si="4">(CI4-CH4)/CH4</f>
        <v>-1</v>
      </c>
      <c r="CJ5" s="59" t="e">
        <f t="shared" si="4"/>
        <v>#DIV/0!</v>
      </c>
      <c r="CK5" s="59" t="e">
        <f t="shared" si="4"/>
        <v>#DIV/0!</v>
      </c>
      <c r="CL5" s="59" t="e">
        <f t="shared" si="4"/>
        <v>#DIV/0!</v>
      </c>
      <c r="CM5" s="59" t="e">
        <f t="shared" si="4"/>
        <v>#DIV/0!</v>
      </c>
      <c r="CN5" s="59" t="e">
        <f t="shared" si="4"/>
        <v>#DIV/0!</v>
      </c>
      <c r="CO5" s="59" t="e">
        <f t="shared" si="4"/>
        <v>#DIV/0!</v>
      </c>
      <c r="CP5" s="60" t="e">
        <f t="shared" si="4"/>
        <v>#DIV/0!</v>
      </c>
    </row>
    <row r="6" spans="2:94" ht="15" customHeight="1">
      <c r="B6" s="79"/>
      <c r="C6" s="79"/>
      <c r="D6" s="79"/>
      <c r="E6" s="79"/>
      <c r="F6" s="79"/>
      <c r="G6" s="79"/>
      <c r="H6" s="79"/>
      <c r="I6" s="4"/>
      <c r="J6" s="2"/>
      <c r="K6" s="3"/>
      <c r="L6" s="2"/>
      <c r="M6" s="2"/>
      <c r="N6" s="2"/>
      <c r="O6" s="2"/>
      <c r="P6" s="2"/>
      <c r="Q6" s="2"/>
      <c r="R6" s="2"/>
      <c r="S6" s="83" t="s">
        <v>112</v>
      </c>
      <c r="T6" s="84"/>
      <c r="U6" s="61">
        <f t="shared" ref="U6:AZ6" si="5">SUBTOTAL(109,U11:U15)</f>
        <v>339115</v>
      </c>
      <c r="V6" s="62">
        <f t="shared" si="5"/>
        <v>554865</v>
      </c>
      <c r="W6" s="62">
        <f t="shared" si="5"/>
        <v>613117</v>
      </c>
      <c r="X6" s="62">
        <f t="shared" si="5"/>
        <v>652112</v>
      </c>
      <c r="Y6" s="62">
        <f t="shared" si="5"/>
        <v>369802</v>
      </c>
      <c r="Z6" s="62">
        <f t="shared" si="5"/>
        <v>319231</v>
      </c>
      <c r="AA6" s="62">
        <f t="shared" si="5"/>
        <v>315227</v>
      </c>
      <c r="AB6" s="63">
        <f t="shared" si="5"/>
        <v>307994</v>
      </c>
      <c r="AC6" s="63">
        <f t="shared" si="5"/>
        <v>0</v>
      </c>
      <c r="AD6" s="64">
        <f t="shared" si="5"/>
        <v>0</v>
      </c>
      <c r="AE6" s="65">
        <f t="shared" si="5"/>
        <v>49015</v>
      </c>
      <c r="AF6" s="63">
        <f t="shared" si="5"/>
        <v>39081</v>
      </c>
      <c r="AG6" s="63">
        <f t="shared" si="5"/>
        <v>51881</v>
      </c>
      <c r="AH6" s="63">
        <f t="shared" si="5"/>
        <v>44555</v>
      </c>
      <c r="AI6" s="63">
        <f t="shared" si="5"/>
        <v>49111</v>
      </c>
      <c r="AJ6" s="63">
        <f t="shared" si="5"/>
        <v>52315</v>
      </c>
      <c r="AK6" s="63">
        <f t="shared" si="5"/>
        <v>47636</v>
      </c>
      <c r="AL6" s="63">
        <f t="shared" si="5"/>
        <v>44237</v>
      </c>
      <c r="AM6" s="63">
        <f t="shared" si="5"/>
        <v>58857</v>
      </c>
      <c r="AN6" s="63">
        <f t="shared" si="5"/>
        <v>54546</v>
      </c>
      <c r="AO6" s="63">
        <f t="shared" si="5"/>
        <v>59837</v>
      </c>
      <c r="AP6" s="63">
        <f t="shared" si="5"/>
        <v>62034</v>
      </c>
      <c r="AQ6" s="63">
        <f t="shared" si="5"/>
        <v>43465</v>
      </c>
      <c r="AR6" s="63">
        <f t="shared" si="5"/>
        <v>40383</v>
      </c>
      <c r="AS6" s="63">
        <f t="shared" si="5"/>
        <v>56872</v>
      </c>
      <c r="AT6" s="63">
        <f t="shared" si="5"/>
        <v>50618</v>
      </c>
      <c r="AU6" s="63">
        <f t="shared" si="5"/>
        <v>53132</v>
      </c>
      <c r="AV6" s="63">
        <f t="shared" si="5"/>
        <v>57461</v>
      </c>
      <c r="AW6" s="63">
        <f t="shared" si="5"/>
        <v>55384</v>
      </c>
      <c r="AX6" s="63">
        <f t="shared" si="5"/>
        <v>46299</v>
      </c>
      <c r="AY6" s="63">
        <f t="shared" si="5"/>
        <v>65247</v>
      </c>
      <c r="AZ6" s="63">
        <f t="shared" si="5"/>
        <v>60157</v>
      </c>
      <c r="BA6" s="63">
        <f t="shared" ref="BA6:CF6" si="6">SUBTOTAL(109,BA11:BA15)</f>
        <v>62834</v>
      </c>
      <c r="BB6" s="64">
        <f t="shared" si="6"/>
        <v>60260</v>
      </c>
      <c r="BC6" s="63">
        <f t="shared" si="6"/>
        <v>65905</v>
      </c>
      <c r="BD6" s="63">
        <f t="shared" si="6"/>
        <v>78783</v>
      </c>
      <c r="BE6" s="63">
        <f t="shared" si="6"/>
        <v>92871</v>
      </c>
      <c r="BF6" s="63">
        <f t="shared" si="6"/>
        <v>101556</v>
      </c>
      <c r="BG6" s="63">
        <f t="shared" si="6"/>
        <v>122308</v>
      </c>
      <c r="BH6" s="63">
        <f t="shared" si="6"/>
        <v>146455</v>
      </c>
      <c r="BI6" s="63">
        <f t="shared" si="6"/>
        <v>142186</v>
      </c>
      <c r="BJ6" s="63">
        <f t="shared" si="6"/>
        <v>143916</v>
      </c>
      <c r="BK6" s="63">
        <f t="shared" si="6"/>
        <v>139977</v>
      </c>
      <c r="BL6" s="63">
        <f t="shared" si="6"/>
        <v>145993</v>
      </c>
      <c r="BM6" s="63">
        <f t="shared" si="6"/>
        <v>150730</v>
      </c>
      <c r="BN6" s="63">
        <f t="shared" si="6"/>
        <v>176417</v>
      </c>
      <c r="BO6" s="63">
        <f t="shared" si="6"/>
        <v>140720</v>
      </c>
      <c r="BP6" s="63">
        <f t="shared" si="6"/>
        <v>161211</v>
      </c>
      <c r="BQ6" s="63">
        <f t="shared" si="6"/>
        <v>166930</v>
      </c>
      <c r="BR6" s="63">
        <f t="shared" si="6"/>
        <v>183251</v>
      </c>
      <c r="BS6" s="63">
        <f t="shared" si="6"/>
        <v>115467</v>
      </c>
      <c r="BT6" s="63">
        <f t="shared" si="6"/>
        <v>75248</v>
      </c>
      <c r="BU6" s="63">
        <f t="shared" si="6"/>
        <v>80605</v>
      </c>
      <c r="BV6" s="63">
        <f t="shared" si="6"/>
        <v>98482</v>
      </c>
      <c r="BW6" s="63">
        <f t="shared" si="6"/>
        <v>68475</v>
      </c>
      <c r="BX6" s="63">
        <f t="shared" si="6"/>
        <v>74188</v>
      </c>
      <c r="BY6" s="66">
        <f t="shared" si="6"/>
        <v>79471</v>
      </c>
      <c r="BZ6" s="66">
        <f t="shared" si="6"/>
        <v>97097</v>
      </c>
      <c r="CA6" s="66">
        <f t="shared" si="6"/>
        <v>67616</v>
      </c>
      <c r="CB6" s="66">
        <f t="shared" si="6"/>
        <v>73258</v>
      </c>
      <c r="CC6" s="66">
        <f t="shared" si="6"/>
        <v>78474</v>
      </c>
      <c r="CD6" s="66">
        <f t="shared" si="6"/>
        <v>95879</v>
      </c>
      <c r="CE6" s="66">
        <f t="shared" si="6"/>
        <v>66065</v>
      </c>
      <c r="CF6" s="66">
        <f t="shared" si="6"/>
        <v>71577</v>
      </c>
      <c r="CG6" s="66">
        <f t="shared" ref="CG6:CP6" si="7">SUBTOTAL(109,CG11:CG15)</f>
        <v>76674</v>
      </c>
      <c r="CH6" s="66">
        <f t="shared" si="7"/>
        <v>93678</v>
      </c>
      <c r="CI6" s="66">
        <f t="shared" si="7"/>
        <v>0</v>
      </c>
      <c r="CJ6" s="66">
        <f t="shared" si="7"/>
        <v>0</v>
      </c>
      <c r="CK6" s="66">
        <f t="shared" si="7"/>
        <v>0</v>
      </c>
      <c r="CL6" s="66">
        <f t="shared" si="7"/>
        <v>0</v>
      </c>
      <c r="CM6" s="66">
        <f t="shared" si="7"/>
        <v>0</v>
      </c>
      <c r="CN6" s="66">
        <f t="shared" si="7"/>
        <v>0</v>
      </c>
      <c r="CO6" s="66">
        <f t="shared" si="7"/>
        <v>0</v>
      </c>
      <c r="CP6" s="67">
        <f t="shared" si="7"/>
        <v>0</v>
      </c>
    </row>
    <row r="7" spans="2:94" ht="15.75" customHeight="1" thickBot="1">
      <c r="B7" s="4"/>
      <c r="C7" s="4"/>
      <c r="D7" s="4"/>
      <c r="E7" s="4"/>
      <c r="F7" s="4"/>
      <c r="G7" s="4"/>
      <c r="H7" s="4"/>
      <c r="I7" s="2" t="s">
        <v>106</v>
      </c>
      <c r="J7" s="3" t="s">
        <v>12</v>
      </c>
      <c r="K7" s="3"/>
      <c r="L7" s="2"/>
      <c r="M7" s="2"/>
      <c r="N7" s="2"/>
      <c r="O7" s="2"/>
      <c r="P7" s="2"/>
      <c r="Q7" s="2"/>
      <c r="R7" s="2"/>
      <c r="S7" s="85" t="s">
        <v>111</v>
      </c>
      <c r="T7" s="86"/>
      <c r="U7" s="68"/>
      <c r="V7" s="69">
        <f>(V6-U6)/U6</f>
        <v>0.63621485336832639</v>
      </c>
      <c r="W7" s="69">
        <f t="shared" ref="W7:CH7" si="8">(W6-V6)/V6</f>
        <v>0.10498409523037135</v>
      </c>
      <c r="X7" s="69">
        <f t="shared" si="8"/>
        <v>6.3601237610439773E-2</v>
      </c>
      <c r="Y7" s="69">
        <f t="shared" si="8"/>
        <v>-0.43291643153323356</v>
      </c>
      <c r="Z7" s="69">
        <f t="shared" si="8"/>
        <v>-0.13675155894235294</v>
      </c>
      <c r="AA7" s="69">
        <f t="shared" si="8"/>
        <v>-1.2542641535439854E-2</v>
      </c>
      <c r="AB7" s="69">
        <f t="shared" si="8"/>
        <v>-2.2945369527356478E-2</v>
      </c>
      <c r="AC7" s="69">
        <f t="shared" si="8"/>
        <v>-1</v>
      </c>
      <c r="AD7" s="70" t="e">
        <f t="shared" si="8"/>
        <v>#DIV/0!</v>
      </c>
      <c r="AE7" s="71" t="e">
        <f t="shared" si="8"/>
        <v>#DIV/0!</v>
      </c>
      <c r="AF7" s="69">
        <f t="shared" si="8"/>
        <v>-0.20267265122921554</v>
      </c>
      <c r="AG7" s="69">
        <f t="shared" si="8"/>
        <v>0.32752488421483583</v>
      </c>
      <c r="AH7" s="69">
        <f t="shared" si="8"/>
        <v>-0.1412077639212814</v>
      </c>
      <c r="AI7" s="69">
        <f t="shared" si="8"/>
        <v>0.10225563909774436</v>
      </c>
      <c r="AJ7" s="69">
        <f t="shared" si="8"/>
        <v>6.5239966606259289E-2</v>
      </c>
      <c r="AK7" s="69">
        <f t="shared" si="8"/>
        <v>-8.9438975437255083E-2</v>
      </c>
      <c r="AL7" s="69">
        <f t="shared" si="8"/>
        <v>-7.1353598119069606E-2</v>
      </c>
      <c r="AM7" s="69">
        <f t="shared" si="8"/>
        <v>0.33049257408956306</v>
      </c>
      <c r="AN7" s="69">
        <f t="shared" si="8"/>
        <v>-7.3245323410979155E-2</v>
      </c>
      <c r="AO7" s="69">
        <f t="shared" si="8"/>
        <v>9.700069665970007E-2</v>
      </c>
      <c r="AP7" s="69">
        <f t="shared" si="8"/>
        <v>3.6716412921770809E-2</v>
      </c>
      <c r="AQ7" s="69">
        <f t="shared" si="8"/>
        <v>-0.29933584808330915</v>
      </c>
      <c r="AR7" s="69">
        <f t="shared" si="8"/>
        <v>-7.0907626826181985E-2</v>
      </c>
      <c r="AS7" s="69">
        <f t="shared" si="8"/>
        <v>0.40831538023425701</v>
      </c>
      <c r="AT7" s="69">
        <f t="shared" si="8"/>
        <v>-0.10996623997749332</v>
      </c>
      <c r="AU7" s="69">
        <f t="shared" si="8"/>
        <v>4.9666126674305582E-2</v>
      </c>
      <c r="AV7" s="69">
        <f t="shared" si="8"/>
        <v>8.1476323119777164E-2</v>
      </c>
      <c r="AW7" s="69">
        <f t="shared" si="8"/>
        <v>-3.6146255721271822E-2</v>
      </c>
      <c r="AX7" s="69">
        <f t="shared" si="8"/>
        <v>-0.16403654485049834</v>
      </c>
      <c r="AY7" s="69">
        <f t="shared" si="8"/>
        <v>0.40925289963066158</v>
      </c>
      <c r="AZ7" s="69">
        <f t="shared" si="8"/>
        <v>-7.801124955936671E-2</v>
      </c>
      <c r="BA7" s="69">
        <f t="shared" si="8"/>
        <v>4.4500224412786539E-2</v>
      </c>
      <c r="BB7" s="70">
        <f t="shared" si="8"/>
        <v>-4.0965082598593119E-2</v>
      </c>
      <c r="BC7" s="69">
        <f t="shared" si="8"/>
        <v>9.3677397942250246E-2</v>
      </c>
      <c r="BD7" s="69">
        <f t="shared" si="8"/>
        <v>0.19540247325696078</v>
      </c>
      <c r="BE7" s="69">
        <f t="shared" si="8"/>
        <v>0.17882030387266287</v>
      </c>
      <c r="BF7" s="69">
        <f t="shared" si="8"/>
        <v>9.3516813644733021E-2</v>
      </c>
      <c r="BG7" s="69">
        <f t="shared" si="8"/>
        <v>0.20434046240497852</v>
      </c>
      <c r="BH7" s="69">
        <f t="shared" si="8"/>
        <v>0.19742780521306866</v>
      </c>
      <c r="BI7" s="69">
        <f t="shared" si="8"/>
        <v>-2.9148885323136801E-2</v>
      </c>
      <c r="BJ7" s="69">
        <f t="shared" si="8"/>
        <v>1.2167161323899681E-2</v>
      </c>
      <c r="BK7" s="69">
        <f t="shared" si="8"/>
        <v>-2.7370132577336781E-2</v>
      </c>
      <c r="BL7" s="69">
        <f t="shared" si="8"/>
        <v>4.2978489323245959E-2</v>
      </c>
      <c r="BM7" s="69">
        <f t="shared" si="8"/>
        <v>3.2446761146082345E-2</v>
      </c>
      <c r="BN7" s="69">
        <f t="shared" si="8"/>
        <v>0.17041730246135475</v>
      </c>
      <c r="BO7" s="69">
        <f t="shared" si="8"/>
        <v>-0.2023444452632116</v>
      </c>
      <c r="BP7" s="69">
        <f t="shared" si="8"/>
        <v>0.14561540648095508</v>
      </c>
      <c r="BQ7" s="69">
        <f t="shared" si="8"/>
        <v>3.5475246726340011E-2</v>
      </c>
      <c r="BR7" s="69">
        <f t="shared" si="8"/>
        <v>9.7771520996825012E-2</v>
      </c>
      <c r="BS7" s="69">
        <f t="shared" si="8"/>
        <v>-0.36989702648280226</v>
      </c>
      <c r="BT7" s="69">
        <f t="shared" si="8"/>
        <v>-0.34831596906475443</v>
      </c>
      <c r="BU7" s="69">
        <f t="shared" si="8"/>
        <v>7.1191260897299602E-2</v>
      </c>
      <c r="BV7" s="69">
        <f t="shared" si="8"/>
        <v>0.22178524905402891</v>
      </c>
      <c r="BW7" s="69">
        <f t="shared" si="8"/>
        <v>-0.30469527426331716</v>
      </c>
      <c r="BX7" s="69">
        <f t="shared" si="8"/>
        <v>8.3431909456005843E-2</v>
      </c>
      <c r="BY7" s="72">
        <f t="shared" si="8"/>
        <v>7.1210977516579496E-2</v>
      </c>
      <c r="BZ7" s="72">
        <f t="shared" si="8"/>
        <v>0.22179159693473091</v>
      </c>
      <c r="CA7" s="72">
        <f t="shared" si="8"/>
        <v>-0.30362421084070568</v>
      </c>
      <c r="CB7" s="72">
        <f t="shared" si="8"/>
        <v>8.3441788925698063E-2</v>
      </c>
      <c r="CC7" s="72">
        <f t="shared" si="8"/>
        <v>7.1200414971743703E-2</v>
      </c>
      <c r="CD7" s="72">
        <f t="shared" si="8"/>
        <v>0.22179320539286898</v>
      </c>
      <c r="CE7" s="72">
        <f t="shared" si="8"/>
        <v>-0.31095443214885427</v>
      </c>
      <c r="CF7" s="72">
        <f t="shared" si="8"/>
        <v>8.3432982668583969E-2</v>
      </c>
      <c r="CG7" s="72">
        <f t="shared" si="8"/>
        <v>7.1210025566872046E-2</v>
      </c>
      <c r="CH7" s="72">
        <f t="shared" si="8"/>
        <v>0.22177009155645983</v>
      </c>
      <c r="CI7" s="72">
        <f t="shared" ref="CI7:CP7" si="9">(CI6-CH6)/CH6</f>
        <v>-1</v>
      </c>
      <c r="CJ7" s="72" t="e">
        <f t="shared" si="9"/>
        <v>#DIV/0!</v>
      </c>
      <c r="CK7" s="72" t="e">
        <f t="shared" si="9"/>
        <v>#DIV/0!</v>
      </c>
      <c r="CL7" s="72" t="e">
        <f t="shared" si="9"/>
        <v>#DIV/0!</v>
      </c>
      <c r="CM7" s="72" t="e">
        <f t="shared" si="9"/>
        <v>#DIV/0!</v>
      </c>
      <c r="CN7" s="72" t="e">
        <f t="shared" si="9"/>
        <v>#DIV/0!</v>
      </c>
      <c r="CO7" s="72" t="e">
        <f t="shared" si="9"/>
        <v>#DIV/0!</v>
      </c>
      <c r="CP7" s="73" t="e">
        <f t="shared" si="9"/>
        <v>#DIV/0!</v>
      </c>
    </row>
    <row r="8" spans="2:94" ht="15.75" thickTop="1">
      <c r="D8" s="2"/>
      <c r="E8" s="2"/>
      <c r="F8" s="2"/>
      <c r="G8" s="2"/>
      <c r="H8" s="2"/>
      <c r="I8" s="2" t="s">
        <v>107</v>
      </c>
      <c r="J8" s="5" t="s">
        <v>139</v>
      </c>
      <c r="K8" s="5"/>
      <c r="L8" s="2"/>
      <c r="M8" s="2"/>
      <c r="N8" s="2"/>
      <c r="O8" s="2"/>
      <c r="P8" s="2"/>
      <c r="Q8" s="2"/>
      <c r="R8" s="2"/>
      <c r="S8" s="80"/>
      <c r="T8" s="80"/>
      <c r="U8" s="10"/>
      <c r="V8" s="11"/>
      <c r="W8" s="11"/>
      <c r="X8" s="11"/>
      <c r="Y8" s="11"/>
      <c r="Z8" s="11"/>
      <c r="AA8" s="7"/>
    </row>
    <row r="9" spans="2:94" ht="15.75" thickBot="1"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12"/>
      <c r="U9" s="13"/>
      <c r="V9" s="13"/>
      <c r="W9" s="13"/>
      <c r="X9" s="13"/>
      <c r="Y9" s="13"/>
      <c r="Z9" s="13"/>
      <c r="AA9" s="7"/>
    </row>
    <row r="10" spans="2:94" ht="24.75" customHeight="1" thickTop="1">
      <c r="B10" s="14" t="s">
        <v>30</v>
      </c>
      <c r="C10" s="15" t="s">
        <v>31</v>
      </c>
      <c r="D10" s="15" t="s">
        <v>19</v>
      </c>
      <c r="E10" s="15" t="s">
        <v>131</v>
      </c>
      <c r="F10" s="16" t="s">
        <v>33</v>
      </c>
      <c r="G10" s="15" t="s">
        <v>18</v>
      </c>
      <c r="H10" s="15" t="s">
        <v>20</v>
      </c>
      <c r="I10" s="15" t="s">
        <v>115</v>
      </c>
      <c r="J10" s="15" t="s">
        <v>21</v>
      </c>
      <c r="K10" s="15" t="s">
        <v>22</v>
      </c>
      <c r="L10" s="15" t="s">
        <v>23</v>
      </c>
      <c r="M10" s="15" t="s">
        <v>113</v>
      </c>
      <c r="N10" s="15" t="s">
        <v>0</v>
      </c>
      <c r="O10" s="15" t="s">
        <v>1</v>
      </c>
      <c r="P10" s="15" t="s">
        <v>103</v>
      </c>
      <c r="Q10" s="15" t="s">
        <v>24</v>
      </c>
      <c r="R10" s="15" t="s">
        <v>26</v>
      </c>
      <c r="S10" s="15" t="s">
        <v>27</v>
      </c>
      <c r="T10" s="15" t="s">
        <v>25</v>
      </c>
      <c r="U10" s="17">
        <v>2016</v>
      </c>
      <c r="V10" s="18">
        <v>2017</v>
      </c>
      <c r="W10" s="18">
        <v>2018</v>
      </c>
      <c r="X10" s="18">
        <v>2019</v>
      </c>
      <c r="Y10" s="18">
        <v>2020</v>
      </c>
      <c r="Z10" s="18">
        <v>2021</v>
      </c>
      <c r="AA10" s="18">
        <v>2022</v>
      </c>
      <c r="AB10" s="18">
        <v>2023</v>
      </c>
      <c r="AC10" s="18">
        <v>2024</v>
      </c>
      <c r="AD10" s="19">
        <v>2025</v>
      </c>
      <c r="AE10" s="20" t="s">
        <v>79</v>
      </c>
      <c r="AF10" s="21" t="s">
        <v>80</v>
      </c>
      <c r="AG10" s="21" t="s">
        <v>81</v>
      </c>
      <c r="AH10" s="21" t="s">
        <v>82</v>
      </c>
      <c r="AI10" s="21" t="s">
        <v>83</v>
      </c>
      <c r="AJ10" s="21" t="s">
        <v>84</v>
      </c>
      <c r="AK10" s="21" t="s">
        <v>85</v>
      </c>
      <c r="AL10" s="21" t="s">
        <v>86</v>
      </c>
      <c r="AM10" s="21" t="s">
        <v>87</v>
      </c>
      <c r="AN10" s="21" t="s">
        <v>88</v>
      </c>
      <c r="AO10" s="21" t="s">
        <v>89</v>
      </c>
      <c r="AP10" s="21" t="s">
        <v>90</v>
      </c>
      <c r="AQ10" s="21" t="s">
        <v>91</v>
      </c>
      <c r="AR10" s="21" t="s">
        <v>92</v>
      </c>
      <c r="AS10" s="21" t="s">
        <v>93</v>
      </c>
      <c r="AT10" s="21" t="s">
        <v>94</v>
      </c>
      <c r="AU10" s="21" t="s">
        <v>95</v>
      </c>
      <c r="AV10" s="21" t="s">
        <v>96</v>
      </c>
      <c r="AW10" s="21" t="s">
        <v>97</v>
      </c>
      <c r="AX10" s="21" t="s">
        <v>98</v>
      </c>
      <c r="AY10" s="21" t="s">
        <v>99</v>
      </c>
      <c r="AZ10" s="21" t="s">
        <v>100</v>
      </c>
      <c r="BA10" s="21" t="s">
        <v>101</v>
      </c>
      <c r="BB10" s="22" t="s">
        <v>102</v>
      </c>
      <c r="BC10" s="23" t="s">
        <v>39</v>
      </c>
      <c r="BD10" s="21" t="s">
        <v>40</v>
      </c>
      <c r="BE10" s="21" t="s">
        <v>41</v>
      </c>
      <c r="BF10" s="21" t="s">
        <v>42</v>
      </c>
      <c r="BG10" s="21" t="s">
        <v>43</v>
      </c>
      <c r="BH10" s="21" t="s">
        <v>44</v>
      </c>
      <c r="BI10" s="21" t="s">
        <v>45</v>
      </c>
      <c r="BJ10" s="21" t="s">
        <v>46</v>
      </c>
      <c r="BK10" s="21" t="s">
        <v>47</v>
      </c>
      <c r="BL10" s="21" t="s">
        <v>48</v>
      </c>
      <c r="BM10" s="21" t="s">
        <v>49</v>
      </c>
      <c r="BN10" s="21" t="s">
        <v>50</v>
      </c>
      <c r="BO10" s="21" t="s">
        <v>51</v>
      </c>
      <c r="BP10" s="21" t="s">
        <v>52</v>
      </c>
      <c r="BQ10" s="21" t="s">
        <v>53</v>
      </c>
      <c r="BR10" s="21" t="s">
        <v>54</v>
      </c>
      <c r="BS10" s="21" t="s">
        <v>55</v>
      </c>
      <c r="BT10" s="21" t="s">
        <v>56</v>
      </c>
      <c r="BU10" s="21" t="s">
        <v>57</v>
      </c>
      <c r="BV10" s="21" t="s">
        <v>58</v>
      </c>
      <c r="BW10" s="21" t="s">
        <v>59</v>
      </c>
      <c r="BX10" s="21" t="s">
        <v>60</v>
      </c>
      <c r="BY10" s="21" t="s">
        <v>61</v>
      </c>
      <c r="BZ10" s="21" t="s">
        <v>62</v>
      </c>
      <c r="CA10" s="21" t="s">
        <v>63</v>
      </c>
      <c r="CB10" s="21" t="s">
        <v>64</v>
      </c>
      <c r="CC10" s="21" t="s">
        <v>65</v>
      </c>
      <c r="CD10" s="21" t="s">
        <v>66</v>
      </c>
      <c r="CE10" s="24" t="s">
        <v>67</v>
      </c>
      <c r="CF10" s="24" t="s">
        <v>68</v>
      </c>
      <c r="CG10" s="24" t="s">
        <v>69</v>
      </c>
      <c r="CH10" s="24" t="s">
        <v>70</v>
      </c>
      <c r="CI10" s="24" t="s">
        <v>71</v>
      </c>
      <c r="CJ10" s="24" t="s">
        <v>72</v>
      </c>
      <c r="CK10" s="24" t="s">
        <v>73</v>
      </c>
      <c r="CL10" s="24" t="s">
        <v>74</v>
      </c>
      <c r="CM10" s="24" t="s">
        <v>75</v>
      </c>
      <c r="CN10" s="24" t="s">
        <v>76</v>
      </c>
      <c r="CO10" s="24" t="s">
        <v>77</v>
      </c>
      <c r="CP10" s="24" t="s">
        <v>78</v>
      </c>
    </row>
    <row r="11" spans="2:94" ht="15" customHeight="1">
      <c r="B11" s="25" t="s">
        <v>32</v>
      </c>
      <c r="C11" s="26" t="s">
        <v>32</v>
      </c>
      <c r="D11" s="27" t="s">
        <v>13</v>
      </c>
      <c r="E11" s="26" t="s">
        <v>14</v>
      </c>
      <c r="F11" s="26" t="s">
        <v>34</v>
      </c>
      <c r="G11" s="26" t="s">
        <v>35</v>
      </c>
      <c r="H11" s="26" t="s">
        <v>11</v>
      </c>
      <c r="I11" s="26" t="s">
        <v>109</v>
      </c>
      <c r="J11" s="26" t="s">
        <v>2</v>
      </c>
      <c r="K11" s="26" t="s">
        <v>13</v>
      </c>
      <c r="L11" s="26" t="s">
        <v>17</v>
      </c>
      <c r="M11" s="26" t="s">
        <v>16</v>
      </c>
      <c r="N11" s="26" t="s">
        <v>7</v>
      </c>
      <c r="O11" s="28" t="s">
        <v>9</v>
      </c>
      <c r="P11" s="28" t="s">
        <v>105</v>
      </c>
      <c r="Q11" s="26" t="s">
        <v>3</v>
      </c>
      <c r="R11" s="26" t="s">
        <v>15</v>
      </c>
      <c r="S11" s="26" t="s">
        <v>29</v>
      </c>
      <c r="T11" s="26" t="s">
        <v>114</v>
      </c>
      <c r="U11" s="29">
        <v>335937</v>
      </c>
      <c r="V11" s="30">
        <v>334130</v>
      </c>
      <c r="W11" s="30">
        <v>317579</v>
      </c>
      <c r="X11" s="30">
        <v>334944</v>
      </c>
      <c r="Y11" s="30">
        <v>44700</v>
      </c>
      <c r="Z11" s="30">
        <v>0</v>
      </c>
      <c r="AA11" s="30">
        <v>0</v>
      </c>
      <c r="AB11" s="30">
        <v>0</v>
      </c>
      <c r="AC11" s="30">
        <v>0</v>
      </c>
      <c r="AD11" s="31">
        <v>0</v>
      </c>
      <c r="AE11" s="32">
        <v>26904</v>
      </c>
      <c r="AF11" s="33">
        <v>17403</v>
      </c>
      <c r="AG11" s="33">
        <v>26952</v>
      </c>
      <c r="AH11" s="33">
        <v>21223</v>
      </c>
      <c r="AI11" s="33">
        <v>27143</v>
      </c>
      <c r="AJ11" s="33">
        <v>29660</v>
      </c>
      <c r="AK11" s="33">
        <v>27713</v>
      </c>
      <c r="AL11" s="33">
        <v>22212</v>
      </c>
      <c r="AM11" s="33">
        <v>32157</v>
      </c>
      <c r="AN11" s="33">
        <v>26654</v>
      </c>
      <c r="AO11" s="33">
        <v>28910</v>
      </c>
      <c r="AP11" s="33">
        <v>30648</v>
      </c>
      <c r="AQ11" s="33">
        <v>26526</v>
      </c>
      <c r="AR11" s="33">
        <v>18740</v>
      </c>
      <c r="AS11" s="33">
        <v>28483</v>
      </c>
      <c r="AT11" s="33">
        <v>26274</v>
      </c>
      <c r="AU11" s="33">
        <v>28985</v>
      </c>
      <c r="AV11" s="33">
        <v>31673</v>
      </c>
      <c r="AW11" s="33">
        <v>29594</v>
      </c>
      <c r="AX11" s="33">
        <v>23720</v>
      </c>
      <c r="AY11" s="33">
        <v>34340</v>
      </c>
      <c r="AZ11" s="33">
        <v>28463</v>
      </c>
      <c r="BA11" s="33">
        <v>30872</v>
      </c>
      <c r="BB11" s="34">
        <v>27274</v>
      </c>
      <c r="BC11" s="32">
        <v>65905</v>
      </c>
      <c r="BD11" s="33">
        <v>78783</v>
      </c>
      <c r="BE11" s="33">
        <v>92871</v>
      </c>
      <c r="BF11" s="33">
        <v>98378</v>
      </c>
      <c r="BG11" s="33">
        <v>81588</v>
      </c>
      <c r="BH11" s="33">
        <v>95084</v>
      </c>
      <c r="BI11" s="33">
        <v>82510</v>
      </c>
      <c r="BJ11" s="33">
        <v>74948</v>
      </c>
      <c r="BK11" s="33">
        <v>71259</v>
      </c>
      <c r="BL11" s="33">
        <v>78026</v>
      </c>
      <c r="BM11" s="33">
        <v>82082</v>
      </c>
      <c r="BN11" s="33">
        <v>86212</v>
      </c>
      <c r="BO11" s="33">
        <v>73749</v>
      </c>
      <c r="BP11" s="33">
        <v>86932</v>
      </c>
      <c r="BQ11" s="33">
        <v>87654</v>
      </c>
      <c r="BR11" s="33">
        <v>86609</v>
      </c>
      <c r="BS11" s="33">
        <v>44700</v>
      </c>
      <c r="BT11" s="33">
        <v>0</v>
      </c>
      <c r="BU11" s="33">
        <v>0</v>
      </c>
      <c r="BV11" s="33">
        <v>0</v>
      </c>
      <c r="BW11" s="33">
        <v>0</v>
      </c>
      <c r="BX11" s="33">
        <v>0</v>
      </c>
      <c r="BY11" s="35">
        <v>0</v>
      </c>
      <c r="BZ11" s="35">
        <v>0</v>
      </c>
      <c r="CA11" s="35">
        <v>0</v>
      </c>
      <c r="CB11" s="35">
        <v>0</v>
      </c>
      <c r="CC11" s="35">
        <v>0</v>
      </c>
      <c r="CD11" s="35">
        <v>0</v>
      </c>
      <c r="CE11" s="33">
        <v>0</v>
      </c>
      <c r="CF11" s="33">
        <v>0</v>
      </c>
      <c r="CG11" s="33">
        <v>0</v>
      </c>
      <c r="CH11" s="33">
        <v>0</v>
      </c>
      <c r="CI11" s="33">
        <v>0</v>
      </c>
      <c r="CJ11" s="33">
        <v>0</v>
      </c>
      <c r="CK11" s="35">
        <v>0</v>
      </c>
      <c r="CL11" s="35">
        <v>0</v>
      </c>
      <c r="CM11" s="35">
        <v>0</v>
      </c>
      <c r="CN11" s="35">
        <v>0</v>
      </c>
      <c r="CO11" s="35">
        <v>0</v>
      </c>
      <c r="CP11" s="36">
        <v>0</v>
      </c>
    </row>
    <row r="12" spans="2:94" ht="15" customHeight="1">
      <c r="B12" s="25" t="s">
        <v>32</v>
      </c>
      <c r="C12" s="26" t="s">
        <v>32</v>
      </c>
      <c r="D12" s="27" t="s">
        <v>13</v>
      </c>
      <c r="E12" s="26" t="s">
        <v>14</v>
      </c>
      <c r="F12" s="26" t="s">
        <v>34</v>
      </c>
      <c r="G12" s="26" t="s">
        <v>35</v>
      </c>
      <c r="H12" s="26" t="s">
        <v>38</v>
      </c>
      <c r="I12" s="26" t="s">
        <v>108</v>
      </c>
      <c r="J12" s="26" t="s">
        <v>6</v>
      </c>
      <c r="K12" s="26" t="s">
        <v>13</v>
      </c>
      <c r="L12" s="26" t="s">
        <v>17</v>
      </c>
      <c r="M12" s="26" t="s">
        <v>16</v>
      </c>
      <c r="N12" s="26" t="s">
        <v>8</v>
      </c>
      <c r="O12" s="28" t="s">
        <v>104</v>
      </c>
      <c r="P12" s="28"/>
      <c r="Q12" s="26" t="s">
        <v>3</v>
      </c>
      <c r="R12" s="26" t="s">
        <v>15</v>
      </c>
      <c r="S12" s="26" t="s">
        <v>29</v>
      </c>
      <c r="T12" s="26" t="s">
        <v>114</v>
      </c>
      <c r="U12" s="29">
        <v>0</v>
      </c>
      <c r="V12" s="30">
        <v>2200</v>
      </c>
      <c r="W12" s="30">
        <v>11515</v>
      </c>
      <c r="X12" s="30">
        <v>15872</v>
      </c>
      <c r="Y12" s="30">
        <v>1104</v>
      </c>
      <c r="Z12" s="30">
        <v>0</v>
      </c>
      <c r="AA12" s="30">
        <v>0</v>
      </c>
      <c r="AB12" s="30">
        <v>0</v>
      </c>
      <c r="AC12" s="30">
        <v>0</v>
      </c>
      <c r="AD12" s="31">
        <v>0</v>
      </c>
      <c r="AE12" s="32">
        <v>215</v>
      </c>
      <c r="AF12" s="33">
        <v>33</v>
      </c>
      <c r="AG12" s="33">
        <v>376</v>
      </c>
      <c r="AH12" s="33">
        <v>819</v>
      </c>
      <c r="AI12" s="33">
        <v>1158</v>
      </c>
      <c r="AJ12" s="33">
        <v>1265</v>
      </c>
      <c r="AK12" s="33">
        <v>1183</v>
      </c>
      <c r="AL12" s="33">
        <v>948</v>
      </c>
      <c r="AM12" s="33">
        <v>1370</v>
      </c>
      <c r="AN12" s="33">
        <v>1362</v>
      </c>
      <c r="AO12" s="33">
        <v>1480</v>
      </c>
      <c r="AP12" s="33">
        <v>1306</v>
      </c>
      <c r="AQ12" s="33">
        <v>668</v>
      </c>
      <c r="AR12" s="33">
        <v>472</v>
      </c>
      <c r="AS12" s="33">
        <v>717</v>
      </c>
      <c r="AT12" s="33">
        <v>1323</v>
      </c>
      <c r="AU12" s="33">
        <v>1458</v>
      </c>
      <c r="AV12" s="33">
        <v>1593</v>
      </c>
      <c r="AW12" s="33">
        <v>1488</v>
      </c>
      <c r="AX12" s="33">
        <v>1193</v>
      </c>
      <c r="AY12" s="33">
        <v>1728</v>
      </c>
      <c r="AZ12" s="33">
        <v>1720</v>
      </c>
      <c r="BA12" s="33">
        <v>1864</v>
      </c>
      <c r="BB12" s="34">
        <v>1648</v>
      </c>
      <c r="BC12" s="32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177</v>
      </c>
      <c r="BI12" s="33">
        <v>1576</v>
      </c>
      <c r="BJ12" s="33">
        <v>447</v>
      </c>
      <c r="BK12" s="33">
        <v>624</v>
      </c>
      <c r="BL12" s="33">
        <v>3242</v>
      </c>
      <c r="BM12" s="33">
        <v>3501</v>
      </c>
      <c r="BN12" s="33">
        <v>4148</v>
      </c>
      <c r="BO12" s="33">
        <v>1857</v>
      </c>
      <c r="BP12" s="33">
        <v>4374</v>
      </c>
      <c r="BQ12" s="33">
        <v>4409</v>
      </c>
      <c r="BR12" s="33">
        <v>5232</v>
      </c>
      <c r="BS12" s="33">
        <v>1104</v>
      </c>
      <c r="BT12" s="33">
        <v>0</v>
      </c>
      <c r="BU12" s="33">
        <v>0</v>
      </c>
      <c r="BV12" s="33">
        <v>0</v>
      </c>
      <c r="BW12" s="33">
        <v>0</v>
      </c>
      <c r="BX12" s="33">
        <v>0</v>
      </c>
      <c r="BY12" s="35">
        <v>0</v>
      </c>
      <c r="BZ12" s="35">
        <v>0</v>
      </c>
      <c r="CA12" s="35">
        <v>0</v>
      </c>
      <c r="CB12" s="35">
        <v>0</v>
      </c>
      <c r="CC12" s="35">
        <v>0</v>
      </c>
      <c r="CD12" s="35">
        <v>0</v>
      </c>
      <c r="CE12" s="33">
        <v>0</v>
      </c>
      <c r="CF12" s="33">
        <v>0</v>
      </c>
      <c r="CG12" s="33">
        <v>0</v>
      </c>
      <c r="CH12" s="33">
        <v>0</v>
      </c>
      <c r="CI12" s="33">
        <v>0</v>
      </c>
      <c r="CJ12" s="33">
        <v>0</v>
      </c>
      <c r="CK12" s="35">
        <v>0</v>
      </c>
      <c r="CL12" s="35">
        <v>0</v>
      </c>
      <c r="CM12" s="35">
        <v>0</v>
      </c>
      <c r="CN12" s="35">
        <v>0</v>
      </c>
      <c r="CO12" s="35">
        <v>0</v>
      </c>
      <c r="CP12" s="36">
        <v>0</v>
      </c>
    </row>
    <row r="13" spans="2:94" ht="15" customHeight="1">
      <c r="B13" s="25" t="s">
        <v>32</v>
      </c>
      <c r="C13" s="26" t="s">
        <v>32</v>
      </c>
      <c r="D13" s="27" t="s">
        <v>13</v>
      </c>
      <c r="E13" s="26" t="s">
        <v>14</v>
      </c>
      <c r="F13" s="26" t="s">
        <v>126</v>
      </c>
      <c r="G13" s="26" t="s">
        <v>10</v>
      </c>
      <c r="H13" s="26" t="s">
        <v>36</v>
      </c>
      <c r="I13" s="26" t="s">
        <v>37</v>
      </c>
      <c r="J13" s="26" t="s">
        <v>5</v>
      </c>
      <c r="K13" s="26" t="s">
        <v>13</v>
      </c>
      <c r="L13" s="26" t="s">
        <v>17</v>
      </c>
      <c r="M13" s="26" t="s">
        <v>16</v>
      </c>
      <c r="N13" s="26" t="s">
        <v>4</v>
      </c>
      <c r="O13" s="28" t="s">
        <v>9</v>
      </c>
      <c r="P13" s="28"/>
      <c r="Q13" s="26" t="s">
        <v>3</v>
      </c>
      <c r="R13" s="26" t="s">
        <v>15</v>
      </c>
      <c r="S13" s="26" t="s">
        <v>28</v>
      </c>
      <c r="T13" s="26" t="s">
        <v>114</v>
      </c>
      <c r="U13" s="29">
        <v>0</v>
      </c>
      <c r="V13" s="30">
        <v>0</v>
      </c>
      <c r="W13" s="30">
        <v>121</v>
      </c>
      <c r="X13" s="30">
        <v>968</v>
      </c>
      <c r="Y13" s="30">
        <v>210</v>
      </c>
      <c r="Z13" s="30">
        <v>0</v>
      </c>
      <c r="AA13" s="30">
        <v>0</v>
      </c>
      <c r="AB13" s="30">
        <v>0</v>
      </c>
      <c r="AC13" s="30">
        <v>0</v>
      </c>
      <c r="AD13" s="31">
        <v>0</v>
      </c>
      <c r="AE13" s="32">
        <v>0</v>
      </c>
      <c r="AF13" s="33">
        <v>2</v>
      </c>
      <c r="AG13" s="33">
        <v>0</v>
      </c>
      <c r="AH13" s="33">
        <v>0</v>
      </c>
      <c r="AI13" s="33">
        <v>13</v>
      </c>
      <c r="AJ13" s="33">
        <v>14</v>
      </c>
      <c r="AK13" s="33">
        <v>14</v>
      </c>
      <c r="AL13" s="33">
        <v>11</v>
      </c>
      <c r="AM13" s="33">
        <v>16</v>
      </c>
      <c r="AN13" s="33">
        <v>13</v>
      </c>
      <c r="AO13" s="33">
        <v>14</v>
      </c>
      <c r="AP13" s="33">
        <v>12</v>
      </c>
      <c r="AQ13" s="33">
        <v>76</v>
      </c>
      <c r="AR13" s="33">
        <v>54</v>
      </c>
      <c r="AS13" s="33">
        <v>82</v>
      </c>
      <c r="AT13" s="33">
        <v>76</v>
      </c>
      <c r="AU13" s="33">
        <v>84</v>
      </c>
      <c r="AV13" s="33">
        <v>92</v>
      </c>
      <c r="AW13" s="33">
        <v>86</v>
      </c>
      <c r="AX13" s="33">
        <v>68</v>
      </c>
      <c r="AY13" s="33">
        <v>100</v>
      </c>
      <c r="AZ13" s="33">
        <v>82</v>
      </c>
      <c r="BA13" s="33">
        <v>90</v>
      </c>
      <c r="BB13" s="34">
        <v>78</v>
      </c>
      <c r="BC13" s="32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3">
        <v>2</v>
      </c>
      <c r="BL13" s="33">
        <v>39</v>
      </c>
      <c r="BM13" s="33">
        <v>41</v>
      </c>
      <c r="BN13" s="33">
        <v>39</v>
      </c>
      <c r="BO13" s="33">
        <v>212</v>
      </c>
      <c r="BP13" s="33">
        <v>252</v>
      </c>
      <c r="BQ13" s="33">
        <v>254</v>
      </c>
      <c r="BR13" s="33">
        <v>250</v>
      </c>
      <c r="BS13" s="33">
        <v>210</v>
      </c>
      <c r="BT13" s="33">
        <v>0</v>
      </c>
      <c r="BU13" s="33">
        <v>0</v>
      </c>
      <c r="BV13" s="33">
        <v>0</v>
      </c>
      <c r="BW13" s="33">
        <v>0</v>
      </c>
      <c r="BX13" s="33">
        <v>0</v>
      </c>
      <c r="BY13" s="35">
        <v>0</v>
      </c>
      <c r="BZ13" s="35">
        <v>0</v>
      </c>
      <c r="CA13" s="35">
        <v>0</v>
      </c>
      <c r="CB13" s="35">
        <v>0</v>
      </c>
      <c r="CC13" s="35">
        <v>0</v>
      </c>
      <c r="CD13" s="35">
        <v>0</v>
      </c>
      <c r="CE13" s="33">
        <v>0</v>
      </c>
      <c r="CF13" s="33">
        <v>0</v>
      </c>
      <c r="CG13" s="33">
        <v>0</v>
      </c>
      <c r="CH13" s="33">
        <v>0</v>
      </c>
      <c r="CI13" s="33">
        <v>0</v>
      </c>
      <c r="CJ13" s="33">
        <v>0</v>
      </c>
      <c r="CK13" s="35">
        <v>0</v>
      </c>
      <c r="CL13" s="35">
        <v>0</v>
      </c>
      <c r="CM13" s="35">
        <v>0</v>
      </c>
      <c r="CN13" s="35">
        <v>0</v>
      </c>
      <c r="CO13" s="35">
        <v>0</v>
      </c>
      <c r="CP13" s="36">
        <v>0</v>
      </c>
    </row>
    <row r="14" spans="2:94" ht="15" customHeight="1">
      <c r="B14" s="25" t="s">
        <v>127</v>
      </c>
      <c r="C14" s="26" t="s">
        <v>128</v>
      </c>
      <c r="D14" s="27" t="s">
        <v>129</v>
      </c>
      <c r="E14" s="26" t="s">
        <v>130</v>
      </c>
      <c r="F14" s="26" t="s">
        <v>132</v>
      </c>
      <c r="G14" s="26" t="s">
        <v>116</v>
      </c>
      <c r="H14" s="26" t="s">
        <v>117</v>
      </c>
      <c r="I14" s="26" t="s">
        <v>119</v>
      </c>
      <c r="J14" s="26" t="s">
        <v>2</v>
      </c>
      <c r="K14" s="26" t="s">
        <v>127</v>
      </c>
      <c r="L14" s="26" t="s">
        <v>133</v>
      </c>
      <c r="M14" s="26" t="s">
        <v>134</v>
      </c>
      <c r="N14" s="26" t="s">
        <v>121</v>
      </c>
      <c r="O14" s="28" t="s">
        <v>122</v>
      </c>
      <c r="P14" s="28" t="s">
        <v>124</v>
      </c>
      <c r="Q14" s="26" t="s">
        <v>3</v>
      </c>
      <c r="R14" s="26" t="s">
        <v>135</v>
      </c>
      <c r="S14" s="26" t="s">
        <v>136</v>
      </c>
      <c r="T14" s="26" t="s">
        <v>137</v>
      </c>
      <c r="U14" s="29">
        <v>3178</v>
      </c>
      <c r="V14" s="30">
        <v>218535</v>
      </c>
      <c r="W14" s="30">
        <v>280594</v>
      </c>
      <c r="X14" s="30">
        <v>285443</v>
      </c>
      <c r="Y14" s="30">
        <v>306908</v>
      </c>
      <c r="Z14" s="30">
        <v>299748</v>
      </c>
      <c r="AA14" s="30">
        <v>293235</v>
      </c>
      <c r="AB14" s="30">
        <v>285179</v>
      </c>
      <c r="AC14" s="30">
        <v>0</v>
      </c>
      <c r="AD14" s="31">
        <v>0</v>
      </c>
      <c r="AE14" s="32">
        <v>21896</v>
      </c>
      <c r="AF14" s="33">
        <v>21643</v>
      </c>
      <c r="AG14" s="33">
        <v>24553</v>
      </c>
      <c r="AH14" s="33">
        <v>22513</v>
      </c>
      <c r="AI14" s="33">
        <v>20797</v>
      </c>
      <c r="AJ14" s="33">
        <v>21376</v>
      </c>
      <c r="AK14" s="33">
        <v>18726</v>
      </c>
      <c r="AL14" s="33">
        <v>21066</v>
      </c>
      <c r="AM14" s="33">
        <v>25314</v>
      </c>
      <c r="AN14" s="33">
        <v>25497</v>
      </c>
      <c r="AO14" s="33">
        <v>28301</v>
      </c>
      <c r="AP14" s="33">
        <v>28912</v>
      </c>
      <c r="AQ14" s="33">
        <v>15278</v>
      </c>
      <c r="AR14" s="33">
        <v>19922</v>
      </c>
      <c r="AS14" s="33">
        <v>26028</v>
      </c>
      <c r="AT14" s="33">
        <v>21852</v>
      </c>
      <c r="AU14" s="33">
        <v>21529</v>
      </c>
      <c r="AV14" s="33">
        <v>22955</v>
      </c>
      <c r="AW14" s="33">
        <v>23063</v>
      </c>
      <c r="AX14" s="33">
        <v>20303</v>
      </c>
      <c r="AY14" s="33">
        <v>27694</v>
      </c>
      <c r="AZ14" s="33">
        <v>28469</v>
      </c>
      <c r="BA14" s="33">
        <v>28579</v>
      </c>
      <c r="BB14" s="34">
        <v>29771</v>
      </c>
      <c r="BC14" s="32">
        <v>0</v>
      </c>
      <c r="BD14" s="33">
        <v>0</v>
      </c>
      <c r="BE14" s="33">
        <v>0</v>
      </c>
      <c r="BF14" s="33">
        <v>3178</v>
      </c>
      <c r="BG14" s="33">
        <v>40720</v>
      </c>
      <c r="BH14" s="33">
        <v>51194</v>
      </c>
      <c r="BI14" s="33">
        <v>58100</v>
      </c>
      <c r="BJ14" s="33">
        <v>68521</v>
      </c>
      <c r="BK14" s="33">
        <v>68092</v>
      </c>
      <c r="BL14" s="33">
        <v>64686</v>
      </c>
      <c r="BM14" s="33">
        <v>65106</v>
      </c>
      <c r="BN14" s="33">
        <v>82710</v>
      </c>
      <c r="BO14" s="33">
        <v>61228</v>
      </c>
      <c r="BP14" s="33">
        <v>66336</v>
      </c>
      <c r="BQ14" s="33">
        <v>71060</v>
      </c>
      <c r="BR14" s="33">
        <v>86819</v>
      </c>
      <c r="BS14" s="33">
        <v>65832</v>
      </c>
      <c r="BT14" s="33">
        <v>71325</v>
      </c>
      <c r="BU14" s="33">
        <v>76403</v>
      </c>
      <c r="BV14" s="33">
        <v>93348</v>
      </c>
      <c r="BW14" s="33">
        <v>64296</v>
      </c>
      <c r="BX14" s="33">
        <v>69660</v>
      </c>
      <c r="BY14" s="35">
        <v>74621</v>
      </c>
      <c r="BZ14" s="35">
        <v>91171</v>
      </c>
      <c r="CA14" s="35">
        <v>62899</v>
      </c>
      <c r="CB14" s="35">
        <v>68147</v>
      </c>
      <c r="CC14" s="35">
        <v>72999</v>
      </c>
      <c r="CD14" s="35">
        <v>89190</v>
      </c>
      <c r="CE14" s="33">
        <v>61171</v>
      </c>
      <c r="CF14" s="33">
        <v>66275</v>
      </c>
      <c r="CG14" s="33">
        <v>70994</v>
      </c>
      <c r="CH14" s="33">
        <v>86739</v>
      </c>
      <c r="CI14" s="33">
        <v>0</v>
      </c>
      <c r="CJ14" s="33">
        <v>0</v>
      </c>
      <c r="CK14" s="35">
        <v>0</v>
      </c>
      <c r="CL14" s="35">
        <v>0</v>
      </c>
      <c r="CM14" s="35">
        <v>0</v>
      </c>
      <c r="CN14" s="35">
        <v>0</v>
      </c>
      <c r="CO14" s="35">
        <v>0</v>
      </c>
      <c r="CP14" s="36">
        <v>0</v>
      </c>
    </row>
    <row r="15" spans="2:94" ht="15" customHeight="1" thickBot="1">
      <c r="B15" s="37" t="s">
        <v>127</v>
      </c>
      <c r="C15" s="38" t="s">
        <v>128</v>
      </c>
      <c r="D15" s="39" t="s">
        <v>129</v>
      </c>
      <c r="E15" s="38" t="s">
        <v>130</v>
      </c>
      <c r="F15" s="38" t="s">
        <v>132</v>
      </c>
      <c r="G15" s="38" t="s">
        <v>116</v>
      </c>
      <c r="H15" s="38" t="s">
        <v>118</v>
      </c>
      <c r="I15" s="38" t="s">
        <v>120</v>
      </c>
      <c r="J15" s="38" t="s">
        <v>6</v>
      </c>
      <c r="K15" s="38" t="s">
        <v>127</v>
      </c>
      <c r="L15" s="38" t="s">
        <v>133</v>
      </c>
      <c r="M15" s="38" t="s">
        <v>134</v>
      </c>
      <c r="N15" s="38" t="s">
        <v>123</v>
      </c>
      <c r="O15" s="40" t="s">
        <v>122</v>
      </c>
      <c r="P15" s="40" t="s">
        <v>125</v>
      </c>
      <c r="Q15" s="38" t="s">
        <v>3</v>
      </c>
      <c r="R15" s="38" t="s">
        <v>135</v>
      </c>
      <c r="S15" s="38" t="s">
        <v>136</v>
      </c>
      <c r="T15" s="38" t="s">
        <v>137</v>
      </c>
      <c r="U15" s="41">
        <v>0</v>
      </c>
      <c r="V15" s="42">
        <v>0</v>
      </c>
      <c r="W15" s="42">
        <v>3308</v>
      </c>
      <c r="X15" s="42">
        <v>14885</v>
      </c>
      <c r="Y15" s="42">
        <v>16880</v>
      </c>
      <c r="Z15" s="42">
        <v>19483</v>
      </c>
      <c r="AA15" s="42">
        <v>21992</v>
      </c>
      <c r="AB15" s="42">
        <v>22815</v>
      </c>
      <c r="AC15" s="42">
        <v>0</v>
      </c>
      <c r="AD15" s="43">
        <v>0</v>
      </c>
      <c r="AE15" s="44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1020</v>
      </c>
      <c r="AO15" s="45">
        <v>1132</v>
      </c>
      <c r="AP15" s="45">
        <v>1156</v>
      </c>
      <c r="AQ15" s="45">
        <v>917</v>
      </c>
      <c r="AR15" s="45">
        <v>1195</v>
      </c>
      <c r="AS15" s="45">
        <v>1562</v>
      </c>
      <c r="AT15" s="45">
        <v>1093</v>
      </c>
      <c r="AU15" s="45">
        <v>1076</v>
      </c>
      <c r="AV15" s="45">
        <v>1148</v>
      </c>
      <c r="AW15" s="45">
        <v>1153</v>
      </c>
      <c r="AX15" s="45">
        <v>1015</v>
      </c>
      <c r="AY15" s="45">
        <v>1385</v>
      </c>
      <c r="AZ15" s="45">
        <v>1423</v>
      </c>
      <c r="BA15" s="45">
        <v>1429</v>
      </c>
      <c r="BB15" s="46">
        <v>1489</v>
      </c>
      <c r="BC15" s="44">
        <v>0</v>
      </c>
      <c r="BD15" s="45">
        <v>0</v>
      </c>
      <c r="BE15" s="45">
        <v>0</v>
      </c>
      <c r="BF15" s="45">
        <v>0</v>
      </c>
      <c r="BG15" s="45">
        <v>0</v>
      </c>
      <c r="BH15" s="45">
        <v>0</v>
      </c>
      <c r="BI15" s="45">
        <v>0</v>
      </c>
      <c r="BJ15" s="45">
        <v>0</v>
      </c>
      <c r="BK15" s="45">
        <v>0</v>
      </c>
      <c r="BL15" s="45">
        <v>0</v>
      </c>
      <c r="BM15" s="45">
        <v>0</v>
      </c>
      <c r="BN15" s="45">
        <v>3308</v>
      </c>
      <c r="BO15" s="45">
        <v>3674</v>
      </c>
      <c r="BP15" s="45">
        <v>3317</v>
      </c>
      <c r="BQ15" s="45">
        <v>3553</v>
      </c>
      <c r="BR15" s="45">
        <v>4341</v>
      </c>
      <c r="BS15" s="45">
        <v>3621</v>
      </c>
      <c r="BT15" s="45">
        <v>3923</v>
      </c>
      <c r="BU15" s="45">
        <v>4202</v>
      </c>
      <c r="BV15" s="45">
        <v>5134</v>
      </c>
      <c r="BW15" s="45">
        <v>4179</v>
      </c>
      <c r="BX15" s="45">
        <v>4528</v>
      </c>
      <c r="BY15" s="47">
        <v>4850</v>
      </c>
      <c r="BZ15" s="47">
        <v>5926</v>
      </c>
      <c r="CA15" s="47">
        <v>4717</v>
      </c>
      <c r="CB15" s="47">
        <v>5111</v>
      </c>
      <c r="CC15" s="47">
        <v>5475</v>
      </c>
      <c r="CD15" s="47">
        <v>6689</v>
      </c>
      <c r="CE15" s="45">
        <v>4894</v>
      </c>
      <c r="CF15" s="45">
        <v>5302</v>
      </c>
      <c r="CG15" s="45">
        <v>5680</v>
      </c>
      <c r="CH15" s="45">
        <v>6939</v>
      </c>
      <c r="CI15" s="45">
        <v>0</v>
      </c>
      <c r="CJ15" s="45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8">
        <v>0</v>
      </c>
    </row>
    <row r="16" spans="2:94" ht="15.75" thickTop="1"/>
  </sheetData>
  <mergeCells count="6">
    <mergeCell ref="B1:H6"/>
    <mergeCell ref="S8:T8"/>
    <mergeCell ref="S4:T4"/>
    <mergeCell ref="S5:T5"/>
    <mergeCell ref="S6:T6"/>
    <mergeCell ref="S7:T7"/>
  </mergeCells>
  <phoneticPr fontId="1" type="noConversion"/>
  <pageMargins left="0.7" right="0.7" top="0.75" bottom="0.75" header="0.3" footer="0.3"/>
  <pageSetup paperSize="9" orientation="portrait" r:id="rId1"/>
  <ignoredErrors>
    <ignoredError sqref="CJ4:CP7 AE5:AE7" evalError="1"/>
    <ignoredError sqref="U4:AD4 U5:AC7" formulaRange="1"/>
    <ignoredError sqref="AD5:AD7" evalError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Production Forecast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2018-08-15T09:55:35Z</dcterms:modified>
</cp:coreProperties>
</file>